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0730" windowHeight="11160"/>
  </bookViews>
  <sheets>
    <sheet name="HDC" sheetId="1" r:id="rId1"/>
    <sheet name="ESB" sheetId="2" r:id="rId2"/>
    <sheet name="PTK" sheetId="3" r:id="rId3"/>
    <sheet name="PAFP" sheetId="4" state="hidden" r:id="rId4"/>
    <sheet name="Injectable ( Antara )" sheetId="6" state="hidden" r:id="rId5"/>
    <sheet name="Injectable ( Antara ) (2)" sheetId="8" r:id="rId6"/>
    <sheet name="SQAC-DQAC" sheetId="7" r:id="rId7"/>
    <sheet name="LMIS" sheetId="5" r:id="rId8"/>
    <sheet name="Training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5"/>
  <c r="E42" i="1" l="1"/>
  <c r="F42"/>
  <c r="G42"/>
  <c r="H42"/>
  <c r="I42"/>
  <c r="J42"/>
  <c r="K42"/>
  <c r="L42"/>
  <c r="M42"/>
  <c r="N42"/>
  <c r="O42"/>
  <c r="P42"/>
  <c r="Q42"/>
  <c r="R42"/>
  <c r="S42"/>
  <c r="D42"/>
  <c r="H6" i="8" l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5"/>
  <c r="H33" i="3" l="1"/>
  <c r="P33" i="1"/>
  <c r="Q33"/>
  <c r="R33"/>
  <c r="S33"/>
  <c r="P5" l="1"/>
  <c r="Q5"/>
  <c r="R5"/>
  <c r="S5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29"/>
  <c r="Q29"/>
  <c r="R29"/>
  <c r="S29"/>
  <c r="P30"/>
  <c r="Q30"/>
  <c r="R30"/>
  <c r="S30"/>
  <c r="P31"/>
  <c r="Q31"/>
  <c r="R31"/>
  <c r="S31"/>
  <c r="P32"/>
  <c r="Q32"/>
  <c r="R32"/>
  <c r="S32"/>
  <c r="P34"/>
  <c r="Q34"/>
  <c r="R34"/>
  <c r="S3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Q4"/>
  <c r="R4"/>
  <c r="S4"/>
  <c r="P4"/>
  <c r="H41" i="3" l="1"/>
  <c r="H40"/>
  <c r="H29"/>
  <c r="H27"/>
  <c r="H26"/>
  <c r="H24"/>
  <c r="H19"/>
  <c r="H18"/>
  <c r="H17"/>
  <c r="H9"/>
  <c r="H8"/>
  <c r="H36"/>
  <c r="H34"/>
  <c r="H32"/>
  <c r="H28"/>
  <c r="H20"/>
  <c r="H12"/>
  <c r="H10"/>
  <c r="H4"/>
  <c r="H6"/>
  <c r="H7"/>
  <c r="H11"/>
  <c r="H13"/>
  <c r="H14"/>
  <c r="H15"/>
  <c r="H21"/>
  <c r="H22"/>
  <c r="H23"/>
  <c r="H25"/>
  <c r="H30"/>
  <c r="H31"/>
  <c r="H35"/>
  <c r="H37"/>
  <c r="H38"/>
  <c r="H39"/>
  <c r="L43" i="2" l="1"/>
  <c r="K43"/>
  <c r="J43"/>
  <c r="I43"/>
  <c r="H43"/>
  <c r="G43"/>
  <c r="F43"/>
  <c r="E43"/>
  <c r="D43"/>
  <c r="C43"/>
</calcChain>
</file>

<file path=xl/sharedStrings.xml><?xml version="1.0" encoding="utf-8"?>
<sst xmlns="http://schemas.openxmlformats.org/spreadsheetml/2006/main" count="517" uniqueCount="192">
  <si>
    <t>S.No</t>
  </si>
  <si>
    <t>Name of State</t>
  </si>
  <si>
    <t>CC-Nirodh (in pieces)</t>
  </si>
  <si>
    <t>OCP-Mala N                    (in Cycles)</t>
  </si>
  <si>
    <t>ECP- Ezy Pill</t>
  </si>
  <si>
    <t>Centchroman (CHHAYA)             (In strip)</t>
  </si>
  <si>
    <t>CC-Nirodh             (in pieces)</t>
  </si>
  <si>
    <t>Centchroman     (CHHAYA)                          (In strip)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</si>
  <si>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</si>
  <si>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</si>
  <si>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</si>
  <si>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</si>
  <si>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</si>
  <si>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</si>
  <si>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</si>
  <si>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</si>
  <si>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MO 
(MBBS and above)</t>
  </si>
  <si>
    <t>Nursing Personnel (Staff Nurse/LHV/ ANM)</t>
  </si>
  <si>
    <t>Though Minilap  Method</t>
  </si>
  <si>
    <t>Through Laparoscopic  Method</t>
  </si>
  <si>
    <t>CHC</t>
  </si>
  <si>
    <t>PHC</t>
  </si>
  <si>
    <t>SC</t>
  </si>
  <si>
    <t>Injection 1</t>
  </si>
  <si>
    <t>Injection II</t>
  </si>
  <si>
    <t>Injection III</t>
  </si>
  <si>
    <t>Injection IV and above</t>
  </si>
  <si>
    <t>MO 
(MBBS and above/ AYUSH)</t>
  </si>
  <si>
    <t>No of clients receiving first injection of MPA (Antara Prog.)</t>
  </si>
  <si>
    <t>Post abortal</t>
  </si>
  <si>
    <t>Post Partum</t>
  </si>
  <si>
    <t>Interval</t>
  </si>
  <si>
    <t>No of clients receiving second injection  of MPA(Antara Prog)</t>
  </si>
  <si>
    <t>No of clients receiving third injection of MPA (Antara Prog)</t>
  </si>
  <si>
    <t>No of clients receiving fourth injection or more than fourth  injection of MPA (Antara Prog)</t>
  </si>
  <si>
    <t>Sno.</t>
  </si>
  <si>
    <t>Name of the State/District</t>
  </si>
  <si>
    <t>Total Number of client exit interviews conducted</t>
  </si>
  <si>
    <t>Number of clients who reported waiting time of more than 2 hours from time of registration to time of surgery</t>
  </si>
  <si>
    <t>Number of clients who reportedly receive post operative instruction card after the surgery</t>
  </si>
  <si>
    <t>Overall Grading of Sterilization services by the clients (mention No. of clients)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</si>
  <si>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</si>
  <si>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</si>
  <si>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</si>
  <si>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</si>
  <si>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</si>
  <si>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Camps</t>
  </si>
  <si>
    <t>Accredited Private/NGO health facilities</t>
  </si>
  <si>
    <t>Very good</t>
  </si>
  <si>
    <t>Good</t>
  </si>
  <si>
    <t>Average</t>
  </si>
  <si>
    <t>Unsatisfactory</t>
  </si>
  <si>
    <t>District Wise Information</t>
  </si>
  <si>
    <t xml:space="preserve">District Warehouse </t>
  </si>
  <si>
    <t>ASHA</t>
  </si>
  <si>
    <t>Name of District</t>
  </si>
  <si>
    <t>Total  CHC</t>
  </si>
  <si>
    <t>Total  PHC</t>
  </si>
  <si>
    <t>Total  SC</t>
  </si>
  <si>
    <t>State Warehouse</t>
  </si>
  <si>
    <t>Total no. of  District warehouses</t>
  </si>
  <si>
    <t>Total no. of  Divisiona/Regional warehouses</t>
  </si>
  <si>
    <t>Divisional/Regional Warehouse</t>
  </si>
  <si>
    <t>No. of State FP Nodal Officer Trained</t>
  </si>
  <si>
    <t>No. of State FP Consultant Trained</t>
  </si>
  <si>
    <t>No. of State Store Personnel Trained</t>
  </si>
  <si>
    <t>Total  no. of ASHAs</t>
  </si>
  <si>
    <t>No. of ASHA Trained</t>
  </si>
  <si>
    <t>No. of Divisional/Regional Warehouses in which training is completed</t>
  </si>
  <si>
    <t>No. of District Warehouses in which training is completed</t>
  </si>
  <si>
    <t>District Hospitals</t>
  </si>
  <si>
    <t>Total No. of District Hospitals</t>
  </si>
  <si>
    <t>No. of DH in which training is completed</t>
  </si>
  <si>
    <t>Sub District Hospitals</t>
  </si>
  <si>
    <t>No. of SDH in which training is completed</t>
  </si>
  <si>
    <t>Total No. of Sub District Hospitals</t>
  </si>
  <si>
    <t>Medical College</t>
  </si>
  <si>
    <t>Total No. of Medical College</t>
  </si>
  <si>
    <t>No. of Medical College in which training is completed</t>
  </si>
  <si>
    <t>Urban Public Health Facilities</t>
  </si>
  <si>
    <t>Total No. of Urban Health Facilities</t>
  </si>
  <si>
    <t>No. of CHCs in which training is completed</t>
  </si>
  <si>
    <t>No. of PHCs in which training is completed</t>
  </si>
  <si>
    <t>No. of SCs in which training is completed</t>
  </si>
  <si>
    <t>No. of Urban Health facilities in which training is completed</t>
  </si>
  <si>
    <t>Total no. of  Block warehouses</t>
  </si>
  <si>
    <t>No. of Block Warehouses in which training is completed</t>
  </si>
  <si>
    <t>Block Warehouse (If Applicable)</t>
  </si>
  <si>
    <t>FP Nodal Officers/Facility Incharge</t>
  </si>
  <si>
    <t>Store Keeper/Pharmacist</t>
  </si>
  <si>
    <t>ANM</t>
  </si>
  <si>
    <t xml:space="preserve">Total Participants trained </t>
  </si>
  <si>
    <t>Other Cadre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</si>
  <si>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</si>
  <si>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</si>
  <si>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</si>
  <si>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</si>
  <si>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</si>
  <si>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</si>
  <si>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</si>
  <si>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</si>
  <si>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</si>
  <si>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</si>
  <si>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</si>
  <si>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</si>
  <si>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</si>
  <si>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</si>
  <si>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 Bhabua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</si>
  <si>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</si>
  <si>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</si>
  <si>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</si>
  <si>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</si>
  <si>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</si>
  <si>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</si>
  <si>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</si>
  <si>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</si>
  <si>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</si>
  <si>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</si>
  <si>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</si>
  <si>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</si>
  <si>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</si>
  <si>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</si>
  <si>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</si>
  <si>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</si>
  <si>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</si>
  <si>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</si>
  <si>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</si>
  <si>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</si>
  <si>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</si>
  <si>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</si>
  <si>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</si>
  <si>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</si>
  <si>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Number of ASHAs in the District</t>
  </si>
  <si>
    <t>TOTAL</t>
  </si>
  <si>
    <t>No. of ASHAs in the District</t>
  </si>
  <si>
    <t>Kaimur</t>
  </si>
  <si>
    <t>_Bihar</t>
  </si>
  <si>
    <t>BIHAR</t>
  </si>
  <si>
    <t>Sheikhpuura</t>
  </si>
  <si>
    <r>
      <t xml:space="preserve">  FORMAT 1:- HOME DELIVERY OF CONTRACEPTIVES (HDC) SCHEME </t>
    </r>
    <r>
      <rPr>
        <b/>
        <sz val="24"/>
        <color rgb="FFC00000"/>
        <rFont val="Times New Roman"/>
        <family val="1"/>
      </rPr>
      <t>(Cumulative Report for 2019-20 (1st April 2019-31st March 2020))</t>
    </r>
  </si>
  <si>
    <t>Stock Distributed under HDC  scheme  during the year 2019-20</t>
  </si>
  <si>
    <t>Balance Available at the end of 2019-20 (as on 31st March 2020)</t>
  </si>
  <si>
    <r>
      <t xml:space="preserve">   FORMAT 2:- ASHA SCHEME FOR ENSURING SPACING AT BIRTH (ESB) </t>
    </r>
    <r>
      <rPr>
        <b/>
        <sz val="20"/>
        <color rgb="FFC00000"/>
        <rFont val="Times New Roman"/>
        <family val="1"/>
      </rPr>
      <t>(Cumulative Report for 2019-20 (1st April 2019-31st March 2020))</t>
    </r>
  </si>
  <si>
    <t xml:space="preserve">No. of claims submitted in 2019-20                                      for Spacing of 2 yrs between marriage and birth of first child </t>
  </si>
  <si>
    <t xml:space="preserve">No. of claims cleared  in 2019-20 for Spacing of 2 yrs between marriage and birth of first child </t>
  </si>
  <si>
    <t>No of claims  submitted in 2019-20                   
  for Spacing of 3 yrs between first and second child</t>
  </si>
  <si>
    <t>No. of claims cleared in 2019-20                      
for Spacing of 3 yrs between first and second child</t>
  </si>
  <si>
    <t>No . of Claim submitted in 2019-20 for Sterilization after 1st or  2nd child</t>
  </si>
  <si>
    <t xml:space="preserve">No. of  claims cleared in the 2019-20                    For Sterilization after 1st  or 2nd child </t>
  </si>
  <si>
    <r>
      <t xml:space="preserve">Opening Balance of the year 2019-20 (as on 1st April 2019) </t>
    </r>
    <r>
      <rPr>
        <b/>
        <sz val="12"/>
        <color rgb="FFFF0000"/>
        <rFont val="Times New Roman "/>
      </rPr>
      <t>as per Last year annual report</t>
    </r>
  </si>
  <si>
    <r>
      <t xml:space="preserve">Stock Received (In 2019-20) </t>
    </r>
    <r>
      <rPr>
        <b/>
        <sz val="12"/>
        <color rgb="FFFF0000"/>
        <rFont val="Times New Roman "/>
      </rPr>
      <t>through FPLMIS</t>
    </r>
  </si>
  <si>
    <t xml:space="preserve">Stock Utilized in 2019-20 through </t>
  </si>
  <si>
    <t>DH/SDH/ CHC/PHC</t>
  </si>
  <si>
    <t>HSC</t>
  </si>
  <si>
    <t xml:space="preserve"> ASHA</t>
  </si>
  <si>
    <t>Balance Available at the end of the year 2019-20 (as on 31st March 2020)</t>
  </si>
  <si>
    <r>
      <t xml:space="preserve"> FORMAT 3: UTILIZATION REPORT OF  PTK </t>
    </r>
    <r>
      <rPr>
        <b/>
        <sz val="18"/>
        <color rgb="FFC00000"/>
        <rFont val="Times New Roman "/>
      </rPr>
      <t>(Cumulative Report for 2019-20 (1st April 2019-31st March 2020))</t>
    </r>
  </si>
  <si>
    <r>
      <t xml:space="preserve"> FORMAT 4: Post Abortion Family Planning </t>
    </r>
    <r>
      <rPr>
        <b/>
        <sz val="18"/>
        <color rgb="FFC00000"/>
        <rFont val="Times Now"/>
      </rPr>
      <t>(Cumulative Report for 2019-20 (1st April 2019-31st March 2020))</t>
    </r>
  </si>
  <si>
    <t>No. of staff trained in PAFP till 31st March,2020</t>
  </si>
  <si>
    <t>Number of 1st trimester  abortions reported in the state in 2019-20</t>
  </si>
  <si>
    <t>Number of 2nd trimester  abortions reported in the state in 2019-20</t>
  </si>
  <si>
    <t>Total abortions with spontaneous 2019-20</t>
  </si>
  <si>
    <t>No of clients who adopted  PAIUCD in 2019-20</t>
  </si>
  <si>
    <t>No of clients who adopted  Post abortion sterilization in 2019-20</t>
  </si>
  <si>
    <t>No. of staff trained in Injectables till 31st March,2020</t>
  </si>
  <si>
    <r>
      <t xml:space="preserve">Number of client receiving first injection of  MPA (Antara Prog) in following periods </t>
    </r>
    <r>
      <rPr>
        <b/>
        <sz val="12"/>
        <color rgb="FFFF0000"/>
        <rFont val="Times New Roman"/>
        <family val="1"/>
      </rPr>
      <t>(report as per DHIS2/MPA register)</t>
    </r>
  </si>
  <si>
    <r>
      <t xml:space="preserve">FORMAT 5 :  Injectable MPA( Antara Program) </t>
    </r>
    <r>
      <rPr>
        <b/>
        <sz val="20"/>
        <color rgb="FFC00000"/>
        <rFont val="Times New Roman"/>
        <family val="1"/>
      </rPr>
      <t>(Cumulative Report for 2019-20 (1st April 2019-31st March 2020))</t>
    </r>
  </si>
  <si>
    <t>No of meetings held (2019-20)</t>
  </si>
  <si>
    <t xml:space="preserve"> No. of Assessment visits planned in the district by SISC/DISC (2019-20)</t>
  </si>
  <si>
    <t xml:space="preserve"> No. of Assessment visits done in the district district ( 2019-20)</t>
  </si>
  <si>
    <r>
      <t xml:space="preserve">FORMAT 7 : FP LMIS </t>
    </r>
    <r>
      <rPr>
        <b/>
        <sz val="20"/>
        <color rgb="FFC00000"/>
        <rFont val="Times New Roman"/>
        <family val="1"/>
      </rPr>
      <t>(Cumulative Report for 2019-20 (till 31st March 2020))</t>
    </r>
  </si>
  <si>
    <t xml:space="preserve"> FORMAT 6 : SQAC/DQAC Functionality status, Monitoring plan and Findings of client exit interview (Cumulative Report for 2019-20 (1st April 2019-31st March 2020))</t>
  </si>
  <si>
    <r>
      <t xml:space="preserve">FORMAT 5 :  Injectable MPA( Antara Program) </t>
    </r>
    <r>
      <rPr>
        <b/>
        <sz val="18"/>
        <color rgb="FFC00000"/>
        <rFont val="Times New Roman"/>
        <family val="1"/>
      </rPr>
      <t>(Cumulative Report for 2019-20 (1st April 2019-31st March 2020))</t>
    </r>
  </si>
  <si>
    <t>yes</t>
  </si>
  <si>
    <t>Yes</t>
  </si>
  <si>
    <t>-</t>
  </si>
  <si>
    <t>_</t>
  </si>
  <si>
    <t>No</t>
  </si>
  <si>
    <t>y</t>
  </si>
  <si>
    <t xml:space="preserve">Number of client receiving first injection of  MPA (Antara Prog) in following periods </t>
  </si>
  <si>
    <t>Name of  State</t>
  </si>
  <si>
    <t>FORMAT 6- QUARTERLY REPORTING FORMAT -Training Status-   (Cumulative Report for 2019-20 (1st April 2019-31st March 2020))</t>
  </si>
  <si>
    <t>Name of the district</t>
  </si>
  <si>
    <t>No. of staff trained in MPA Injectable    (Antara Prog)</t>
  </si>
  <si>
    <t>No. of staff trained in Post Partum IUCD (PPIUCD)</t>
  </si>
  <si>
    <t>No. of staff trained in Post abortion  FP</t>
  </si>
  <si>
    <t>MO 
(MBBS and above/AYUSH)</t>
  </si>
  <si>
    <t>Nursing Personnel (Staff Nurse/LHV/ANM)</t>
  </si>
  <si>
    <t xml:space="preserve">Stock Received during the year 2019-20                </t>
  </si>
  <si>
    <t>Opening Balance of the year 2019-20 (as on 1st April 2019)</t>
  </si>
  <si>
    <t>NA</t>
  </si>
  <si>
    <t>State: BIHAR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</si>
</sst>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 "/>
    </font>
    <font>
      <b/>
      <sz val="12"/>
      <color theme="1"/>
      <name val="Times Now"/>
    </font>
    <font>
      <sz val="12"/>
      <color theme="1"/>
      <name val="Times Now"/>
    </font>
    <font>
      <b/>
      <sz val="11"/>
      <color rgb="FF000000"/>
      <name val="Cambria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rgb="FFC00000"/>
      <name val="Times New Roman"/>
      <family val="1"/>
    </font>
    <font>
      <b/>
      <sz val="20"/>
      <color rgb="FF000000"/>
      <name val="Times New Roman"/>
      <family val="1"/>
    </font>
    <font>
      <b/>
      <sz val="20"/>
      <color rgb="FFC00000"/>
      <name val="Times New Roman"/>
      <family val="1"/>
    </font>
    <font>
      <b/>
      <sz val="18"/>
      <color rgb="FF000000"/>
      <name val="Times New Roman "/>
    </font>
    <font>
      <b/>
      <sz val="18"/>
      <color rgb="FFC00000"/>
      <name val="Times New Roman "/>
    </font>
    <font>
      <b/>
      <sz val="18"/>
      <color theme="1"/>
      <name val="Times Now"/>
    </font>
    <font>
      <b/>
      <sz val="18"/>
      <color rgb="FFC00000"/>
      <name val="Times Now"/>
    </font>
    <font>
      <b/>
      <sz val="20"/>
      <color theme="1"/>
      <name val="Cambria"/>
      <family val="1"/>
      <scheme val="maj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0000"/>
      <name val="Times New Roman"/>
      <family val="1"/>
    </font>
    <font>
      <b/>
      <sz val="12"/>
      <color rgb="FFFF0000"/>
      <name val="Times New Roman "/>
    </font>
    <font>
      <b/>
      <sz val="18"/>
      <color theme="1"/>
      <name val="Cambria"/>
      <family val="1"/>
      <scheme val="major"/>
    </font>
    <font>
      <b/>
      <sz val="18"/>
      <color rgb="FFC00000"/>
      <name val="Times New Roman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3CDD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1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17" borderId="0" xfId="0" applyFill="1"/>
    <xf numFmtId="0" fontId="0" fillId="14" borderId="0" xfId="0" applyFill="1"/>
    <xf numFmtId="0" fontId="7" fillId="9" borderId="1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9" borderId="6" xfId="0" applyFont="1" applyFill="1" applyBorder="1" applyAlignment="1">
      <alignment horizontal="center" vertical="center" wrapText="1"/>
    </xf>
    <xf numFmtId="0" fontId="0" fillId="0" borderId="0" xfId="0"/>
    <xf numFmtId="0" fontId="23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3" fillId="18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3" fillId="18" borderId="1" xfId="0" applyNumberFormat="1" applyFont="1" applyFill="1" applyBorder="1" applyAlignment="1">
      <alignment horizontal="center" vertical="center"/>
    </xf>
    <xf numFmtId="1" fontId="23" fillId="10" borderId="1" xfId="0" applyNumberFormat="1" applyFont="1" applyFill="1" applyBorder="1" applyAlignment="1">
      <alignment horizontal="center" vertical="center"/>
    </xf>
    <xf numFmtId="1" fontId="23" fillId="11" borderId="1" xfId="0" applyNumberFormat="1" applyFont="1" applyFill="1" applyBorder="1" applyAlignment="1">
      <alignment horizontal="center" vertical="center"/>
    </xf>
    <xf numFmtId="0" fontId="0" fillId="19" borderId="0" xfId="0" applyFill="1"/>
    <xf numFmtId="0" fontId="24" fillId="19" borderId="1" xfId="0" applyFont="1" applyFill="1" applyBorder="1" applyAlignment="1">
      <alignment horizontal="left" vertical="center"/>
    </xf>
    <xf numFmtId="1" fontId="0" fillId="19" borderId="1" xfId="0" applyNumberForma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19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8" fillId="2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21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1" xfId="0" applyFont="1" applyFill="1" applyBorder="1"/>
    <xf numFmtId="0" fontId="24" fillId="2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3" fillId="10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1" fontId="23" fillId="11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0" fillId="21" borderId="1" xfId="0" applyFill="1" applyBorder="1"/>
    <xf numFmtId="0" fontId="0" fillId="21" borderId="12" xfId="0" applyFill="1" applyBorder="1"/>
    <xf numFmtId="1" fontId="0" fillId="0" borderId="1" xfId="0" applyNumberForma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/>
    </xf>
    <xf numFmtId="0" fontId="22" fillId="0" borderId="0" xfId="0" applyFont="1" applyFill="1"/>
    <xf numFmtId="0" fontId="11" fillId="1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17" borderId="10" xfId="0" applyFont="1" applyFill="1" applyBorder="1" applyAlignment="1">
      <alignment horizontal="left" vertical="center"/>
    </xf>
    <xf numFmtId="0" fontId="16" fillId="17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18" fillId="17" borderId="3" xfId="0" applyFont="1" applyFill="1" applyBorder="1" applyAlignment="1">
      <alignment horizontal="left" vertical="center"/>
    </xf>
    <xf numFmtId="0" fontId="18" fillId="17" borderId="4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left" vertical="center" wrapText="1"/>
    </xf>
    <xf numFmtId="0" fontId="20" fillId="17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center" vertical="top" wrapText="1"/>
    </xf>
    <xf numFmtId="0" fontId="8" fillId="17" borderId="3" xfId="0" applyFont="1" applyFill="1" applyBorder="1" applyAlignment="1">
      <alignment horizontal="center" vertical="center" wrapText="1"/>
    </xf>
    <xf numFmtId="0" fontId="31" fillId="17" borderId="4" xfId="0" applyFont="1" applyFill="1" applyBorder="1" applyAlignment="1">
      <alignment horizontal="center" vertical="center" wrapText="1"/>
    </xf>
    <xf numFmtId="0" fontId="31" fillId="17" borderId="5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left" vertical="center" wrapText="1"/>
    </xf>
    <xf numFmtId="0" fontId="1" fillId="14" borderId="5" xfId="0" applyFont="1" applyFill="1" applyBorder="1" applyAlignment="1">
      <alignment horizontal="left" vertical="center" wrapText="1"/>
    </xf>
    <xf numFmtId="0" fontId="8" fillId="17" borderId="3" xfId="0" applyFont="1" applyFill="1" applyBorder="1" applyAlignment="1">
      <alignment horizontal="left" vertical="center" wrapText="1"/>
    </xf>
    <xf numFmtId="0" fontId="8" fillId="17" borderId="4" xfId="0" applyFont="1" applyFill="1" applyBorder="1" applyAlignment="1">
      <alignment horizontal="left" vertical="center" wrapText="1"/>
    </xf>
    <xf numFmtId="0" fontId="8" fillId="17" borderId="5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0" fillId="17" borderId="9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 wrapText="1"/>
    </xf>
    <xf numFmtId="0" fontId="34" fillId="26" borderId="1" xfId="0" applyFont="1" applyFill="1" applyBorder="1" applyAlignment="1">
      <alignment horizontal="center" vertical="center" wrapText="1"/>
    </xf>
    <xf numFmtId="0" fontId="33" fillId="2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24" borderId="1" xfId="0" applyFont="1" applyFill="1" applyBorder="1" applyAlignment="1">
      <alignment horizontal="center" vertical="center" wrapText="1"/>
    </xf>
    <xf numFmtId="0" fontId="34" fillId="26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2"/>
  <sheetViews>
    <sheetView tabSelected="1" zoomScale="75" zoomScaleNormal="75" workbookViewId="0">
      <selection activeCell="K10" sqref="K10"/>
    </sheetView>
  </sheetViews>
  <sheetFormatPr defaultRowHeight="15"/>
  <cols>
    <col min="2" max="2" width="18.85546875" customWidth="1"/>
    <col min="3" max="3" width="12.140625" customWidth="1"/>
    <col min="4" max="4" width="14.28515625" style="86" customWidth="1"/>
    <col min="5" max="5" width="14" style="86" customWidth="1"/>
    <col min="6" max="6" width="18.140625" style="86" customWidth="1"/>
    <col min="7" max="7" width="15.85546875" style="86" customWidth="1"/>
    <col min="8" max="9" width="14.5703125" customWidth="1"/>
    <col min="10" max="10" width="10.28515625" customWidth="1"/>
    <col min="11" max="11" width="17.7109375" customWidth="1"/>
    <col min="12" max="13" width="16" customWidth="1"/>
    <col min="14" max="14" width="17.7109375" customWidth="1"/>
    <col min="15" max="15" width="15.140625" customWidth="1"/>
    <col min="16" max="16" width="14.28515625" customWidth="1"/>
    <col min="17" max="17" width="14.5703125" customWidth="1"/>
    <col min="18" max="18" width="12.7109375" customWidth="1"/>
    <col min="19" max="19" width="24.28515625" customWidth="1"/>
  </cols>
  <sheetData>
    <row r="1" spans="1:19" s="15" customFormat="1" ht="43.5" customHeight="1">
      <c r="A1" s="87" t="s">
        <v>139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33" customHeight="1">
      <c r="A2" s="88" t="s">
        <v>0</v>
      </c>
      <c r="B2" s="89" t="s">
        <v>55</v>
      </c>
      <c r="C2" s="89" t="s">
        <v>132</v>
      </c>
      <c r="D2" s="90" t="s">
        <v>189</v>
      </c>
      <c r="E2" s="90"/>
      <c r="F2" s="90"/>
      <c r="G2" s="90"/>
      <c r="H2" s="89" t="s">
        <v>188</v>
      </c>
      <c r="I2" s="89"/>
      <c r="J2" s="89"/>
      <c r="K2" s="89"/>
      <c r="L2" s="89" t="s">
        <v>140</v>
      </c>
      <c r="M2" s="89"/>
      <c r="N2" s="89"/>
      <c r="O2" s="89"/>
      <c r="P2" s="89" t="s">
        <v>141</v>
      </c>
      <c r="Q2" s="89"/>
      <c r="R2" s="89"/>
      <c r="S2" s="89"/>
    </row>
    <row r="3" spans="1:19" ht="84.6" customHeight="1">
      <c r="A3" s="88"/>
      <c r="B3" s="89"/>
      <c r="C3" s="89"/>
      <c r="D3" s="82" t="s">
        <v>2</v>
      </c>
      <c r="E3" s="82" t="s">
        <v>3</v>
      </c>
      <c r="F3" s="83" t="s">
        <v>4</v>
      </c>
      <c r="G3" s="82" t="s">
        <v>5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3</v>
      </c>
      <c r="R3" s="2" t="s">
        <v>4</v>
      </c>
      <c r="S3" s="2" t="s">
        <v>7</v>
      </c>
    </row>
    <row r="4" spans="1:19" ht="15.75">
      <c r="A4" s="26">
        <v>1</v>
      </c>
      <c r="B4" s="27" t="s">
        <v>93</v>
      </c>
      <c r="C4" s="28">
        <v>2389</v>
      </c>
      <c r="D4" s="84">
        <v>70955</v>
      </c>
      <c r="E4" s="84">
        <v>911</v>
      </c>
      <c r="F4" s="84">
        <v>735</v>
      </c>
      <c r="G4" s="84">
        <v>2303</v>
      </c>
      <c r="H4" s="29">
        <v>12150</v>
      </c>
      <c r="I4" s="29">
        <v>4800</v>
      </c>
      <c r="J4" s="29">
        <v>2200</v>
      </c>
      <c r="K4" s="29">
        <v>11000</v>
      </c>
      <c r="L4" s="30">
        <v>70166</v>
      </c>
      <c r="M4" s="30">
        <v>5559.102986244744</v>
      </c>
      <c r="N4" s="30">
        <v>2915</v>
      </c>
      <c r="O4" s="30">
        <v>12509</v>
      </c>
      <c r="P4" s="31">
        <f>(D4+H4)-L4</f>
        <v>12939</v>
      </c>
      <c r="Q4" s="31">
        <f t="shared" ref="Q4:S4" si="0">(E4+I4)-M4</f>
        <v>151.89701375525601</v>
      </c>
      <c r="R4" s="31">
        <f t="shared" si="0"/>
        <v>20</v>
      </c>
      <c r="S4" s="31">
        <f t="shared" si="0"/>
        <v>794</v>
      </c>
    </row>
    <row r="5" spans="1:19" ht="15.75">
      <c r="A5" s="26">
        <v>2</v>
      </c>
      <c r="B5" s="27" t="s">
        <v>94</v>
      </c>
      <c r="C5" s="28">
        <v>725</v>
      </c>
      <c r="D5" s="84">
        <v>43074</v>
      </c>
      <c r="E5" s="84">
        <v>1473</v>
      </c>
      <c r="F5" s="84">
        <v>561</v>
      </c>
      <c r="G5" s="84">
        <v>901</v>
      </c>
      <c r="H5" s="29">
        <v>79603</v>
      </c>
      <c r="I5" s="29">
        <v>1445</v>
      </c>
      <c r="J5" s="29">
        <v>2320</v>
      </c>
      <c r="K5" s="29">
        <v>2626</v>
      </c>
      <c r="L5" s="30">
        <v>117206</v>
      </c>
      <c r="M5" s="30">
        <v>2838</v>
      </c>
      <c r="N5" s="30">
        <v>2331</v>
      </c>
      <c r="O5" s="30">
        <v>3039</v>
      </c>
      <c r="P5" s="31">
        <f t="shared" ref="P5:P41" si="1">(D5+H5)-L5</f>
        <v>5471</v>
      </c>
      <c r="Q5" s="31">
        <f t="shared" ref="Q5:Q41" si="2">(E5+I5)-M5</f>
        <v>80</v>
      </c>
      <c r="R5" s="31">
        <f t="shared" ref="R5:R41" si="3">(F5+J5)-N5</f>
        <v>550</v>
      </c>
      <c r="S5" s="31">
        <f t="shared" ref="S5:S41" si="4">(G5+K5)-O5</f>
        <v>488</v>
      </c>
    </row>
    <row r="6" spans="1:19" ht="15.75">
      <c r="A6" s="26">
        <v>3</v>
      </c>
      <c r="B6" s="27" t="s">
        <v>95</v>
      </c>
      <c r="C6" s="28">
        <v>2227</v>
      </c>
      <c r="D6" s="84">
        <v>72067</v>
      </c>
      <c r="E6" s="84">
        <v>12673</v>
      </c>
      <c r="F6" s="84">
        <v>10616</v>
      </c>
      <c r="G6" s="84">
        <v>16011</v>
      </c>
      <c r="H6" s="29">
        <v>360986</v>
      </c>
      <c r="I6" s="29">
        <v>42528</v>
      </c>
      <c r="J6" s="29">
        <v>24520</v>
      </c>
      <c r="K6" s="29">
        <v>22747</v>
      </c>
      <c r="L6" s="30">
        <v>305757</v>
      </c>
      <c r="M6" s="30">
        <v>31129</v>
      </c>
      <c r="N6" s="30">
        <v>13899</v>
      </c>
      <c r="O6" s="30">
        <v>30035</v>
      </c>
      <c r="P6" s="31">
        <f t="shared" si="1"/>
        <v>127296</v>
      </c>
      <c r="Q6" s="31">
        <f t="shared" si="2"/>
        <v>24072</v>
      </c>
      <c r="R6" s="31">
        <f t="shared" si="3"/>
        <v>21237</v>
      </c>
      <c r="S6" s="31">
        <f t="shared" si="4"/>
        <v>8723</v>
      </c>
    </row>
    <row r="7" spans="1:19" ht="15.75">
      <c r="A7" s="26">
        <v>4</v>
      </c>
      <c r="B7" s="27" t="s">
        <v>96</v>
      </c>
      <c r="C7" s="28">
        <v>1820</v>
      </c>
      <c r="D7" s="84">
        <v>48000</v>
      </c>
      <c r="E7" s="84">
        <v>800</v>
      </c>
      <c r="F7" s="84">
        <v>0</v>
      </c>
      <c r="G7" s="84">
        <v>0</v>
      </c>
      <c r="H7" s="29">
        <v>36726</v>
      </c>
      <c r="I7" s="29">
        <v>9970</v>
      </c>
      <c r="J7" s="29">
        <v>4764</v>
      </c>
      <c r="K7" s="29">
        <v>5904</v>
      </c>
      <c r="L7" s="30">
        <v>84492</v>
      </c>
      <c r="M7" s="30">
        <v>10753</v>
      </c>
      <c r="N7" s="30">
        <v>3327</v>
      </c>
      <c r="O7" s="30">
        <v>3487</v>
      </c>
      <c r="P7" s="31">
        <f t="shared" si="1"/>
        <v>234</v>
      </c>
      <c r="Q7" s="31">
        <f t="shared" si="2"/>
        <v>17</v>
      </c>
      <c r="R7" s="31">
        <f t="shared" si="3"/>
        <v>1437</v>
      </c>
      <c r="S7" s="31">
        <f t="shared" si="4"/>
        <v>2417</v>
      </c>
    </row>
    <row r="8" spans="1:19" ht="15.75">
      <c r="A8" s="26">
        <v>5</v>
      </c>
      <c r="B8" s="27" t="s">
        <v>97</v>
      </c>
      <c r="C8" s="28">
        <v>7161</v>
      </c>
      <c r="D8" s="84">
        <v>238524</v>
      </c>
      <c r="E8" s="84">
        <v>9998</v>
      </c>
      <c r="F8" s="84">
        <v>2562</v>
      </c>
      <c r="G8" s="84">
        <v>3845</v>
      </c>
      <c r="H8" s="29">
        <v>92575</v>
      </c>
      <c r="I8" s="29">
        <v>12705</v>
      </c>
      <c r="J8" s="29">
        <v>7106</v>
      </c>
      <c r="K8" s="29">
        <v>20515</v>
      </c>
      <c r="L8" s="30">
        <v>87624</v>
      </c>
      <c r="M8" s="30">
        <v>9572</v>
      </c>
      <c r="N8" s="30">
        <v>5777</v>
      </c>
      <c r="O8" s="30">
        <v>21501</v>
      </c>
      <c r="P8" s="31">
        <f t="shared" si="1"/>
        <v>243475</v>
      </c>
      <c r="Q8" s="31">
        <f t="shared" si="2"/>
        <v>13131</v>
      </c>
      <c r="R8" s="31">
        <f t="shared" si="3"/>
        <v>3891</v>
      </c>
      <c r="S8" s="31">
        <f t="shared" si="4"/>
        <v>2859</v>
      </c>
    </row>
    <row r="9" spans="1:19" ht="15.75">
      <c r="A9" s="26">
        <v>6</v>
      </c>
      <c r="B9" s="27" t="s">
        <v>98</v>
      </c>
      <c r="C9" s="28">
        <v>2338</v>
      </c>
      <c r="D9" s="84">
        <v>58703</v>
      </c>
      <c r="E9" s="84">
        <v>26490</v>
      </c>
      <c r="F9" s="84">
        <v>8032</v>
      </c>
      <c r="G9" s="84">
        <v>4793</v>
      </c>
      <c r="H9" s="29">
        <v>94874</v>
      </c>
      <c r="I9" s="29">
        <v>9170</v>
      </c>
      <c r="J9" s="29">
        <v>4650</v>
      </c>
      <c r="K9" s="29">
        <v>17392</v>
      </c>
      <c r="L9" s="30">
        <v>146495</v>
      </c>
      <c r="M9" s="30">
        <v>27152</v>
      </c>
      <c r="N9" s="30">
        <v>10454</v>
      </c>
      <c r="O9" s="30">
        <v>10321</v>
      </c>
      <c r="P9" s="31">
        <f t="shared" si="1"/>
        <v>7082</v>
      </c>
      <c r="Q9" s="31">
        <f t="shared" si="2"/>
        <v>8508</v>
      </c>
      <c r="R9" s="31">
        <f t="shared" si="3"/>
        <v>2228</v>
      </c>
      <c r="S9" s="31">
        <f t="shared" si="4"/>
        <v>11864</v>
      </c>
    </row>
    <row r="10" spans="1:19" ht="15.75">
      <c r="A10" s="26">
        <v>7</v>
      </c>
      <c r="B10" s="27" t="s">
        <v>99</v>
      </c>
      <c r="C10" s="32"/>
      <c r="D10" s="84">
        <v>122200</v>
      </c>
      <c r="E10" s="84">
        <v>16440.142857142859</v>
      </c>
      <c r="F10" s="84">
        <v>10424.571428571428</v>
      </c>
      <c r="G10" s="84">
        <v>6249.5714285714284</v>
      </c>
      <c r="H10" s="33">
        <v>135205</v>
      </c>
      <c r="I10" s="33">
        <v>11971</v>
      </c>
      <c r="J10" s="33">
        <v>6452</v>
      </c>
      <c r="K10" s="33">
        <v>4630</v>
      </c>
      <c r="L10" s="34">
        <v>106755</v>
      </c>
      <c r="M10" s="34">
        <v>11426</v>
      </c>
      <c r="N10" s="34">
        <v>8470</v>
      </c>
      <c r="O10" s="34">
        <v>5507</v>
      </c>
      <c r="P10" s="31">
        <f t="shared" si="1"/>
        <v>150650</v>
      </c>
      <c r="Q10" s="31">
        <f t="shared" si="2"/>
        <v>16985.142857142859</v>
      </c>
      <c r="R10" s="31">
        <f t="shared" si="3"/>
        <v>8406.5714285714275</v>
      </c>
      <c r="S10" s="31">
        <f t="shared" si="4"/>
        <v>5372.5714285714275</v>
      </c>
    </row>
    <row r="11" spans="1:19" ht="15.75">
      <c r="A11" s="26">
        <v>8</v>
      </c>
      <c r="B11" s="27" t="s">
        <v>100</v>
      </c>
      <c r="C11" s="28">
        <v>1494</v>
      </c>
      <c r="D11" s="84">
        <v>50000</v>
      </c>
      <c r="E11" s="84">
        <v>5000</v>
      </c>
      <c r="F11" s="84">
        <v>2234</v>
      </c>
      <c r="G11" s="84">
        <v>3200</v>
      </c>
      <c r="H11" s="29">
        <v>75610</v>
      </c>
      <c r="I11" s="29">
        <v>4636</v>
      </c>
      <c r="J11" s="29">
        <v>1337</v>
      </c>
      <c r="K11" s="29">
        <v>2122</v>
      </c>
      <c r="L11" s="30">
        <v>124339</v>
      </c>
      <c r="M11" s="30">
        <v>9243</v>
      </c>
      <c r="N11" s="30">
        <v>2488</v>
      </c>
      <c r="O11" s="30">
        <v>5032</v>
      </c>
      <c r="P11" s="31">
        <f t="shared" si="1"/>
        <v>1271</v>
      </c>
      <c r="Q11" s="31">
        <f t="shared" si="2"/>
        <v>393</v>
      </c>
      <c r="R11" s="31">
        <f t="shared" si="3"/>
        <v>1083</v>
      </c>
      <c r="S11" s="31">
        <f t="shared" si="4"/>
        <v>290</v>
      </c>
    </row>
    <row r="12" spans="1:19" ht="15.75">
      <c r="A12" s="26">
        <v>9</v>
      </c>
      <c r="B12" s="27" t="s">
        <v>101</v>
      </c>
      <c r="C12" s="28"/>
      <c r="D12" s="84">
        <v>0</v>
      </c>
      <c r="E12" s="84"/>
      <c r="F12" s="84">
        <v>0</v>
      </c>
      <c r="G12" s="84">
        <v>0</v>
      </c>
      <c r="H12" s="29">
        <v>42956</v>
      </c>
      <c r="I12" s="29">
        <v>10401</v>
      </c>
      <c r="J12" s="29">
        <v>6252</v>
      </c>
      <c r="K12" s="29">
        <v>8849</v>
      </c>
      <c r="L12" s="30">
        <v>34613</v>
      </c>
      <c r="M12" s="30">
        <v>5505</v>
      </c>
      <c r="N12" s="30">
        <v>3275</v>
      </c>
      <c r="O12" s="30">
        <v>4700</v>
      </c>
      <c r="P12" s="31">
        <f t="shared" si="1"/>
        <v>8343</v>
      </c>
      <c r="Q12" s="31">
        <f t="shared" si="2"/>
        <v>4896</v>
      </c>
      <c r="R12" s="31">
        <f t="shared" si="3"/>
        <v>2977</v>
      </c>
      <c r="S12" s="31">
        <f t="shared" si="4"/>
        <v>4149</v>
      </c>
    </row>
    <row r="13" spans="1:19" ht="15.75">
      <c r="A13" s="26">
        <v>10</v>
      </c>
      <c r="B13" s="27" t="s">
        <v>102</v>
      </c>
      <c r="C13" s="28">
        <v>4401</v>
      </c>
      <c r="D13" s="84">
        <v>133410</v>
      </c>
      <c r="E13" s="84">
        <v>0</v>
      </c>
      <c r="F13" s="84">
        <v>1114</v>
      </c>
      <c r="G13" s="84">
        <v>0</v>
      </c>
      <c r="H13" s="29">
        <v>242220</v>
      </c>
      <c r="I13" s="29">
        <v>28600</v>
      </c>
      <c r="J13" s="29">
        <v>8610</v>
      </c>
      <c r="K13" s="29">
        <v>23000</v>
      </c>
      <c r="L13" s="30">
        <v>230954</v>
      </c>
      <c r="M13" s="30">
        <v>17919</v>
      </c>
      <c r="N13" s="30">
        <v>4437</v>
      </c>
      <c r="O13" s="30">
        <v>6755</v>
      </c>
      <c r="P13" s="31">
        <f t="shared" si="1"/>
        <v>144676</v>
      </c>
      <c r="Q13" s="31">
        <f t="shared" si="2"/>
        <v>10681</v>
      </c>
      <c r="R13" s="31">
        <f t="shared" si="3"/>
        <v>5287</v>
      </c>
      <c r="S13" s="31">
        <f t="shared" si="4"/>
        <v>16245</v>
      </c>
    </row>
    <row r="14" spans="1:19" ht="15.75">
      <c r="A14" s="26">
        <v>11</v>
      </c>
      <c r="B14" s="27" t="s">
        <v>103</v>
      </c>
      <c r="C14" s="28">
        <v>3588</v>
      </c>
      <c r="D14" s="84">
        <v>333619</v>
      </c>
      <c r="E14" s="84">
        <v>5095</v>
      </c>
      <c r="F14" s="84">
        <v>13582</v>
      </c>
      <c r="G14" s="84">
        <v>1253</v>
      </c>
      <c r="H14" s="29">
        <v>286617</v>
      </c>
      <c r="I14" s="29">
        <v>18622</v>
      </c>
      <c r="J14" s="29">
        <v>23612</v>
      </c>
      <c r="K14" s="29">
        <v>20828</v>
      </c>
      <c r="L14" s="30">
        <v>344504</v>
      </c>
      <c r="M14" s="30">
        <v>19961</v>
      </c>
      <c r="N14" s="30">
        <v>9528</v>
      </c>
      <c r="O14" s="30">
        <v>6338</v>
      </c>
      <c r="P14" s="31">
        <f t="shared" si="1"/>
        <v>275732</v>
      </c>
      <c r="Q14" s="31">
        <f t="shared" si="2"/>
        <v>3756</v>
      </c>
      <c r="R14" s="31">
        <f t="shared" si="3"/>
        <v>27666</v>
      </c>
      <c r="S14" s="31">
        <f t="shared" si="4"/>
        <v>15743</v>
      </c>
    </row>
    <row r="15" spans="1:19" ht="15.75">
      <c r="A15" s="26">
        <v>12</v>
      </c>
      <c r="B15" s="27" t="s">
        <v>104</v>
      </c>
      <c r="C15" s="28">
        <v>2392</v>
      </c>
      <c r="D15" s="84">
        <v>85787</v>
      </c>
      <c r="E15" s="84">
        <v>10781</v>
      </c>
      <c r="F15" s="84">
        <v>4835</v>
      </c>
      <c r="G15" s="84">
        <v>7000</v>
      </c>
      <c r="H15" s="29">
        <v>93000</v>
      </c>
      <c r="I15" s="29">
        <v>20000</v>
      </c>
      <c r="J15" s="29">
        <v>5000</v>
      </c>
      <c r="K15" s="29">
        <v>10000</v>
      </c>
      <c r="L15" s="30">
        <v>146986</v>
      </c>
      <c r="M15" s="30">
        <v>29934</v>
      </c>
      <c r="N15" s="30">
        <v>6927</v>
      </c>
      <c r="O15" s="30">
        <v>16607</v>
      </c>
      <c r="P15" s="31">
        <f t="shared" si="1"/>
        <v>31801</v>
      </c>
      <c r="Q15" s="31">
        <f t="shared" si="2"/>
        <v>847</v>
      </c>
      <c r="R15" s="31">
        <f t="shared" si="3"/>
        <v>2908</v>
      </c>
      <c r="S15" s="31">
        <f t="shared" si="4"/>
        <v>393</v>
      </c>
    </row>
    <row r="16" spans="1:19" ht="15.75">
      <c r="A16" s="26">
        <v>13</v>
      </c>
      <c r="B16" s="27" t="s">
        <v>105</v>
      </c>
      <c r="C16" s="28">
        <v>1557</v>
      </c>
      <c r="D16" s="84">
        <v>50920</v>
      </c>
      <c r="E16" s="84">
        <v>17200</v>
      </c>
      <c r="F16" s="84">
        <v>4650</v>
      </c>
      <c r="G16" s="84">
        <v>4000</v>
      </c>
      <c r="H16" s="29">
        <v>105590</v>
      </c>
      <c r="I16" s="29">
        <v>34800</v>
      </c>
      <c r="J16" s="29">
        <v>10750</v>
      </c>
      <c r="K16" s="29">
        <v>16228</v>
      </c>
      <c r="L16" s="30">
        <v>104150</v>
      </c>
      <c r="M16" s="30">
        <v>18400</v>
      </c>
      <c r="N16" s="30">
        <v>3910</v>
      </c>
      <c r="O16" s="30">
        <v>6930</v>
      </c>
      <c r="P16" s="31">
        <f t="shared" si="1"/>
        <v>52360</v>
      </c>
      <c r="Q16" s="31">
        <f t="shared" si="2"/>
        <v>33600</v>
      </c>
      <c r="R16" s="31">
        <f t="shared" si="3"/>
        <v>11490</v>
      </c>
      <c r="S16" s="31">
        <f t="shared" si="4"/>
        <v>13298</v>
      </c>
    </row>
    <row r="17" spans="1:19" ht="15.75">
      <c r="A17" s="26">
        <v>14</v>
      </c>
      <c r="B17" s="27" t="s">
        <v>106</v>
      </c>
      <c r="C17" s="28">
        <v>960</v>
      </c>
      <c r="D17" s="84">
        <v>152007</v>
      </c>
      <c r="E17" s="84">
        <v>11386</v>
      </c>
      <c r="F17" s="84">
        <v>7617</v>
      </c>
      <c r="G17" s="84">
        <v>474</v>
      </c>
      <c r="H17" s="29">
        <v>229301</v>
      </c>
      <c r="I17" s="29">
        <v>16224</v>
      </c>
      <c r="J17" s="29">
        <v>8382</v>
      </c>
      <c r="K17" s="29">
        <v>16986</v>
      </c>
      <c r="L17" s="30">
        <v>142606</v>
      </c>
      <c r="M17" s="30">
        <v>11502</v>
      </c>
      <c r="N17" s="30">
        <v>4162</v>
      </c>
      <c r="O17" s="30">
        <v>13933</v>
      </c>
      <c r="P17" s="31">
        <f t="shared" si="1"/>
        <v>238702</v>
      </c>
      <c r="Q17" s="31">
        <f t="shared" si="2"/>
        <v>16108</v>
      </c>
      <c r="R17" s="31">
        <f t="shared" si="3"/>
        <v>11837</v>
      </c>
      <c r="S17" s="31">
        <f t="shared" si="4"/>
        <v>3527</v>
      </c>
    </row>
    <row r="18" spans="1:19" ht="15.75">
      <c r="A18" s="26">
        <v>15</v>
      </c>
      <c r="B18" s="27" t="s">
        <v>107</v>
      </c>
      <c r="C18" s="28">
        <v>1563</v>
      </c>
      <c r="D18" s="84">
        <v>134428</v>
      </c>
      <c r="E18" s="84">
        <v>9199</v>
      </c>
      <c r="F18" s="84">
        <v>2823</v>
      </c>
      <c r="G18" s="84">
        <v>2257</v>
      </c>
      <c r="H18" s="29">
        <v>397440</v>
      </c>
      <c r="I18" s="29">
        <v>63800</v>
      </c>
      <c r="J18" s="29">
        <v>8700</v>
      </c>
      <c r="K18" s="29">
        <v>39600</v>
      </c>
      <c r="L18" s="30">
        <v>341052</v>
      </c>
      <c r="M18" s="30">
        <v>27411</v>
      </c>
      <c r="N18" s="30">
        <v>10120</v>
      </c>
      <c r="O18" s="30">
        <v>15489</v>
      </c>
      <c r="P18" s="31">
        <f t="shared" si="1"/>
        <v>190816</v>
      </c>
      <c r="Q18" s="31">
        <f t="shared" si="2"/>
        <v>45588</v>
      </c>
      <c r="R18" s="31">
        <f t="shared" si="3"/>
        <v>1403</v>
      </c>
      <c r="S18" s="31">
        <f t="shared" si="4"/>
        <v>26368</v>
      </c>
    </row>
    <row r="19" spans="1:19" ht="15.75">
      <c r="A19" s="26">
        <v>16</v>
      </c>
      <c r="B19" s="27" t="s">
        <v>108</v>
      </c>
      <c r="C19" s="28">
        <v>2774</v>
      </c>
      <c r="D19" s="84">
        <v>88008</v>
      </c>
      <c r="E19" s="84">
        <v>8376</v>
      </c>
      <c r="F19" s="84">
        <v>2181</v>
      </c>
      <c r="G19" s="84">
        <v>1199</v>
      </c>
      <c r="H19" s="29">
        <v>177285</v>
      </c>
      <c r="I19" s="29">
        <v>18601</v>
      </c>
      <c r="J19" s="29">
        <v>7648</v>
      </c>
      <c r="K19" s="29">
        <v>21023</v>
      </c>
      <c r="L19" s="30">
        <v>129264</v>
      </c>
      <c r="M19" s="30">
        <v>14739</v>
      </c>
      <c r="N19" s="30">
        <v>4990</v>
      </c>
      <c r="O19" s="30">
        <v>13602</v>
      </c>
      <c r="P19" s="31">
        <f t="shared" si="1"/>
        <v>136029</v>
      </c>
      <c r="Q19" s="31">
        <f t="shared" si="2"/>
        <v>12238</v>
      </c>
      <c r="R19" s="31">
        <f t="shared" si="3"/>
        <v>4839</v>
      </c>
      <c r="S19" s="31">
        <f t="shared" si="4"/>
        <v>8620</v>
      </c>
    </row>
    <row r="20" spans="1:19" ht="15.75">
      <c r="A20" s="26">
        <v>17</v>
      </c>
      <c r="B20" s="27" t="s">
        <v>109</v>
      </c>
      <c r="C20" s="28">
        <v>1526</v>
      </c>
      <c r="D20" s="84">
        <v>338902</v>
      </c>
      <c r="E20" s="84">
        <v>14295</v>
      </c>
      <c r="F20" s="84">
        <v>695</v>
      </c>
      <c r="G20" s="84">
        <v>2730</v>
      </c>
      <c r="H20" s="29">
        <v>134500</v>
      </c>
      <c r="I20" s="29">
        <v>45796</v>
      </c>
      <c r="J20" s="29">
        <v>21138</v>
      </c>
      <c r="K20" s="29">
        <v>17321</v>
      </c>
      <c r="L20" s="30">
        <v>71778</v>
      </c>
      <c r="M20" s="30">
        <v>33394</v>
      </c>
      <c r="N20" s="30">
        <v>14721</v>
      </c>
      <c r="O20" s="30">
        <v>10127</v>
      </c>
      <c r="P20" s="31">
        <f t="shared" si="1"/>
        <v>401624</v>
      </c>
      <c r="Q20" s="31">
        <f t="shared" si="2"/>
        <v>26697</v>
      </c>
      <c r="R20" s="31">
        <f t="shared" si="3"/>
        <v>7112</v>
      </c>
      <c r="S20" s="31">
        <f t="shared" si="4"/>
        <v>9924</v>
      </c>
    </row>
    <row r="21" spans="1:19" s="20" customFormat="1" ht="15.75">
      <c r="A21" s="26">
        <v>18</v>
      </c>
      <c r="B21" s="27" t="s">
        <v>110</v>
      </c>
      <c r="C21" s="28">
        <v>1394</v>
      </c>
      <c r="D21" s="84">
        <v>233517</v>
      </c>
      <c r="E21" s="84">
        <v>6940</v>
      </c>
      <c r="F21" s="84">
        <v>10012</v>
      </c>
      <c r="G21" s="84">
        <v>3032</v>
      </c>
      <c r="H21" s="29">
        <v>174927</v>
      </c>
      <c r="I21" s="29">
        <v>14353</v>
      </c>
      <c r="J21" s="29">
        <v>9170</v>
      </c>
      <c r="K21" s="29">
        <v>15460</v>
      </c>
      <c r="L21" s="30">
        <v>94396</v>
      </c>
      <c r="M21" s="30">
        <v>10645</v>
      </c>
      <c r="N21" s="30">
        <v>4437</v>
      </c>
      <c r="O21" s="30">
        <v>8948</v>
      </c>
      <c r="P21" s="31">
        <f t="shared" si="1"/>
        <v>314048</v>
      </c>
      <c r="Q21" s="31">
        <f t="shared" si="2"/>
        <v>10648</v>
      </c>
      <c r="R21" s="31">
        <f t="shared" si="3"/>
        <v>14745</v>
      </c>
      <c r="S21" s="31">
        <f t="shared" si="4"/>
        <v>9544</v>
      </c>
    </row>
    <row r="22" spans="1:19" ht="15.75">
      <c r="A22" s="26">
        <v>19</v>
      </c>
      <c r="B22" s="27" t="s">
        <v>111</v>
      </c>
      <c r="C22" s="28">
        <v>885</v>
      </c>
      <c r="D22" s="84">
        <v>50000</v>
      </c>
      <c r="E22" s="84">
        <v>0</v>
      </c>
      <c r="F22" s="84">
        <v>0</v>
      </c>
      <c r="G22" s="84">
        <v>0</v>
      </c>
      <c r="H22" s="29">
        <v>55260</v>
      </c>
      <c r="I22" s="29">
        <v>10600</v>
      </c>
      <c r="J22" s="29">
        <v>7943</v>
      </c>
      <c r="K22" s="29">
        <v>4626</v>
      </c>
      <c r="L22" s="30">
        <v>104182</v>
      </c>
      <c r="M22" s="30">
        <v>8147</v>
      </c>
      <c r="N22" s="30">
        <v>3450</v>
      </c>
      <c r="O22" s="30">
        <v>2739</v>
      </c>
      <c r="P22" s="31">
        <f t="shared" si="1"/>
        <v>1078</v>
      </c>
      <c r="Q22" s="31">
        <f t="shared" si="2"/>
        <v>2453</v>
      </c>
      <c r="R22" s="31">
        <f t="shared" si="3"/>
        <v>4493</v>
      </c>
      <c r="S22" s="31">
        <f t="shared" si="4"/>
        <v>1887</v>
      </c>
    </row>
    <row r="23" spans="1:19" ht="15.75">
      <c r="A23" s="26">
        <v>20</v>
      </c>
      <c r="B23" s="27" t="s">
        <v>112</v>
      </c>
      <c r="C23" s="32">
        <v>1764</v>
      </c>
      <c r="D23" s="84">
        <v>1274320</v>
      </c>
      <c r="E23" s="84">
        <v>25700</v>
      </c>
      <c r="F23" s="84">
        <v>4750</v>
      </c>
      <c r="G23" s="84">
        <v>4700</v>
      </c>
      <c r="H23" s="33">
        <v>0</v>
      </c>
      <c r="I23" s="33">
        <v>30000</v>
      </c>
      <c r="J23" s="33">
        <v>6000</v>
      </c>
      <c r="K23" s="33">
        <v>3000</v>
      </c>
      <c r="L23" s="34">
        <v>0</v>
      </c>
      <c r="M23" s="34">
        <v>0</v>
      </c>
      <c r="N23" s="34">
        <v>6602</v>
      </c>
      <c r="O23" s="34">
        <v>966</v>
      </c>
      <c r="P23" s="31">
        <f t="shared" si="1"/>
        <v>1274320</v>
      </c>
      <c r="Q23" s="31">
        <f t="shared" si="2"/>
        <v>55700</v>
      </c>
      <c r="R23" s="31">
        <f t="shared" si="3"/>
        <v>4148</v>
      </c>
      <c r="S23" s="31">
        <f t="shared" si="4"/>
        <v>6734</v>
      </c>
    </row>
    <row r="24" spans="1:19" ht="15.75">
      <c r="A24" s="26">
        <v>21</v>
      </c>
      <c r="B24" s="27" t="s">
        <v>113</v>
      </c>
      <c r="C24" s="32">
        <v>3829</v>
      </c>
      <c r="D24" s="84">
        <v>204443</v>
      </c>
      <c r="E24" s="84">
        <v>8044</v>
      </c>
      <c r="F24" s="84">
        <v>5034</v>
      </c>
      <c r="G24" s="84">
        <v>10222</v>
      </c>
      <c r="H24" s="33">
        <v>282300</v>
      </c>
      <c r="I24" s="33">
        <v>20750</v>
      </c>
      <c r="J24" s="33">
        <v>15000</v>
      </c>
      <c r="K24" s="33">
        <v>22400</v>
      </c>
      <c r="L24" s="34">
        <v>357626</v>
      </c>
      <c r="M24" s="34">
        <v>19528</v>
      </c>
      <c r="N24" s="34">
        <v>12345</v>
      </c>
      <c r="O24" s="34">
        <v>20120</v>
      </c>
      <c r="P24" s="31">
        <f t="shared" si="1"/>
        <v>129117</v>
      </c>
      <c r="Q24" s="31">
        <f t="shared" si="2"/>
        <v>9266</v>
      </c>
      <c r="R24" s="31">
        <f t="shared" si="3"/>
        <v>7689</v>
      </c>
      <c r="S24" s="31">
        <f t="shared" si="4"/>
        <v>12502</v>
      </c>
    </row>
    <row r="25" spans="1:19" ht="15.75">
      <c r="A25" s="26">
        <v>22</v>
      </c>
      <c r="B25" s="27" t="s">
        <v>114</v>
      </c>
      <c r="C25" s="32">
        <v>927</v>
      </c>
      <c r="D25" s="84">
        <v>327570</v>
      </c>
      <c r="E25" s="84">
        <v>44084</v>
      </c>
      <c r="F25" s="84">
        <v>10542</v>
      </c>
      <c r="G25" s="84">
        <v>14671</v>
      </c>
      <c r="H25" s="33">
        <v>70081</v>
      </c>
      <c r="I25" s="33">
        <v>18341</v>
      </c>
      <c r="J25" s="33">
        <v>5150</v>
      </c>
      <c r="K25" s="33">
        <v>2800</v>
      </c>
      <c r="L25" s="34">
        <v>38291</v>
      </c>
      <c r="M25" s="34">
        <v>11177</v>
      </c>
      <c r="N25" s="34">
        <v>5316</v>
      </c>
      <c r="O25" s="34">
        <v>3229</v>
      </c>
      <c r="P25" s="31">
        <f t="shared" si="1"/>
        <v>359360</v>
      </c>
      <c r="Q25" s="31">
        <f t="shared" si="2"/>
        <v>51248</v>
      </c>
      <c r="R25" s="31">
        <f t="shared" si="3"/>
        <v>10376</v>
      </c>
      <c r="S25" s="31">
        <f t="shared" si="4"/>
        <v>14242</v>
      </c>
    </row>
    <row r="26" spans="1:19" ht="15.75">
      <c r="A26" s="26">
        <v>23</v>
      </c>
      <c r="B26" s="27" t="s">
        <v>115</v>
      </c>
      <c r="C26" s="32"/>
      <c r="D26" s="84">
        <v>139687</v>
      </c>
      <c r="E26" s="84">
        <v>18283</v>
      </c>
      <c r="F26" s="84">
        <v>8719</v>
      </c>
      <c r="G26" s="84">
        <v>1947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4">
        <v>0</v>
      </c>
      <c r="N26" s="34">
        <v>0</v>
      </c>
      <c r="O26" s="34">
        <v>0</v>
      </c>
      <c r="P26" s="31">
        <f t="shared" si="1"/>
        <v>139687</v>
      </c>
      <c r="Q26" s="31">
        <f t="shared" si="2"/>
        <v>18283</v>
      </c>
      <c r="R26" s="31">
        <f t="shared" si="3"/>
        <v>8719</v>
      </c>
      <c r="S26" s="31">
        <f t="shared" si="4"/>
        <v>1947</v>
      </c>
    </row>
    <row r="27" spans="1:19" ht="15.75">
      <c r="A27" s="26">
        <v>24</v>
      </c>
      <c r="B27" s="27" t="s">
        <v>116</v>
      </c>
      <c r="C27" s="32">
        <v>2191</v>
      </c>
      <c r="D27" s="84">
        <v>97540</v>
      </c>
      <c r="E27" s="84">
        <v>4444</v>
      </c>
      <c r="F27" s="84">
        <v>1308</v>
      </c>
      <c r="G27" s="84">
        <v>1996</v>
      </c>
      <c r="H27" s="68">
        <v>82490</v>
      </c>
      <c r="I27" s="68">
        <v>9200</v>
      </c>
      <c r="J27" s="68">
        <v>2950</v>
      </c>
      <c r="K27" s="68">
        <v>5350</v>
      </c>
      <c r="L27" s="66">
        <v>101235</v>
      </c>
      <c r="M27" s="66">
        <v>7943</v>
      </c>
      <c r="N27" s="66">
        <v>2624</v>
      </c>
      <c r="O27" s="66">
        <v>3813</v>
      </c>
      <c r="P27" s="31">
        <f t="shared" si="1"/>
        <v>78795</v>
      </c>
      <c r="Q27" s="31">
        <f t="shared" si="2"/>
        <v>5701</v>
      </c>
      <c r="R27" s="31">
        <f t="shared" si="3"/>
        <v>1634</v>
      </c>
      <c r="S27" s="31">
        <f t="shared" si="4"/>
        <v>3533</v>
      </c>
    </row>
    <row r="28" spans="1:19" ht="15.75">
      <c r="A28" s="26">
        <v>25</v>
      </c>
      <c r="B28" s="27" t="s">
        <v>117</v>
      </c>
      <c r="C28" s="32">
        <v>1890</v>
      </c>
      <c r="D28" s="84">
        <v>186345.44</v>
      </c>
      <c r="E28" s="84">
        <v>13953.599999999999</v>
      </c>
      <c r="F28" s="84">
        <v>7569.6399999999994</v>
      </c>
      <c r="G28" s="84">
        <v>1536.8400000000001</v>
      </c>
      <c r="H28" s="33">
        <v>122597</v>
      </c>
      <c r="I28" s="33">
        <v>12850</v>
      </c>
      <c r="J28" s="33">
        <v>5925</v>
      </c>
      <c r="K28" s="33">
        <v>11214</v>
      </c>
      <c r="L28" s="34">
        <v>281729</v>
      </c>
      <c r="M28" s="34">
        <v>13322</v>
      </c>
      <c r="N28" s="34">
        <v>6587</v>
      </c>
      <c r="O28" s="34">
        <v>4206</v>
      </c>
      <c r="P28" s="31">
        <f t="shared" si="1"/>
        <v>27213.440000000002</v>
      </c>
      <c r="Q28" s="31">
        <f t="shared" si="2"/>
        <v>13481.599999999999</v>
      </c>
      <c r="R28" s="31">
        <f t="shared" si="3"/>
        <v>6907.6399999999994</v>
      </c>
      <c r="S28" s="31">
        <f t="shared" si="4"/>
        <v>8544.84</v>
      </c>
    </row>
    <row r="29" spans="1:19" ht="15.75">
      <c r="A29" s="26">
        <v>26</v>
      </c>
      <c r="B29" s="27" t="s">
        <v>118</v>
      </c>
      <c r="C29" s="28"/>
      <c r="D29" s="84">
        <v>57277</v>
      </c>
      <c r="E29" s="84">
        <v>2848</v>
      </c>
      <c r="F29" s="84">
        <v>4740</v>
      </c>
      <c r="G29" s="84">
        <v>27526</v>
      </c>
      <c r="H29" s="29">
        <v>81235</v>
      </c>
      <c r="I29" s="29">
        <v>8137</v>
      </c>
      <c r="J29" s="29">
        <v>6884</v>
      </c>
      <c r="K29" s="29">
        <v>9658</v>
      </c>
      <c r="L29" s="30">
        <v>104380</v>
      </c>
      <c r="M29" s="30">
        <v>7605</v>
      </c>
      <c r="N29" s="30">
        <v>4806</v>
      </c>
      <c r="O29" s="30">
        <v>7655</v>
      </c>
      <c r="P29" s="31">
        <f t="shared" si="1"/>
        <v>34132</v>
      </c>
      <c r="Q29" s="31">
        <f t="shared" si="2"/>
        <v>3380</v>
      </c>
      <c r="R29" s="31">
        <f t="shared" si="3"/>
        <v>6818</v>
      </c>
      <c r="S29" s="31">
        <f t="shared" si="4"/>
        <v>29529</v>
      </c>
    </row>
    <row r="30" spans="1:19" ht="15.75">
      <c r="A30" s="26">
        <v>27</v>
      </c>
      <c r="B30" s="27" t="s">
        <v>119</v>
      </c>
      <c r="C30" s="28">
        <v>2963</v>
      </c>
      <c r="D30" s="84">
        <v>485340</v>
      </c>
      <c r="E30" s="84">
        <v>53019</v>
      </c>
      <c r="F30" s="84">
        <v>38007</v>
      </c>
      <c r="G30" s="84">
        <v>10370</v>
      </c>
      <c r="H30" s="29">
        <v>453770</v>
      </c>
      <c r="I30" s="29">
        <v>32400</v>
      </c>
      <c r="J30" s="29">
        <v>7775</v>
      </c>
      <c r="K30" s="29">
        <v>8800</v>
      </c>
      <c r="L30" s="30">
        <v>251186</v>
      </c>
      <c r="M30" s="30">
        <v>19554</v>
      </c>
      <c r="N30" s="30">
        <v>4279</v>
      </c>
      <c r="O30" s="30">
        <v>9861</v>
      </c>
      <c r="P30" s="31">
        <f t="shared" si="1"/>
        <v>687924</v>
      </c>
      <c r="Q30" s="31">
        <f t="shared" si="2"/>
        <v>65865</v>
      </c>
      <c r="R30" s="31">
        <f t="shared" si="3"/>
        <v>41503</v>
      </c>
      <c r="S30" s="31">
        <f t="shared" si="4"/>
        <v>9309</v>
      </c>
    </row>
    <row r="31" spans="1:19" ht="15.75">
      <c r="A31" s="26">
        <v>28</v>
      </c>
      <c r="B31" s="27" t="s">
        <v>120</v>
      </c>
      <c r="C31" s="28"/>
      <c r="D31" s="84">
        <v>1345</v>
      </c>
      <c r="E31" s="84">
        <v>0</v>
      </c>
      <c r="F31" s="84">
        <v>0</v>
      </c>
      <c r="G31" s="84">
        <v>0</v>
      </c>
      <c r="H31" s="29">
        <v>0</v>
      </c>
      <c r="I31" s="29">
        <v>3000</v>
      </c>
      <c r="J31" s="29">
        <v>2000</v>
      </c>
      <c r="K31" s="29">
        <v>5000</v>
      </c>
      <c r="L31" s="30">
        <v>350</v>
      </c>
      <c r="M31" s="30">
        <v>1500</v>
      </c>
      <c r="N31" s="30">
        <v>1000</v>
      </c>
      <c r="O31" s="30">
        <v>2000</v>
      </c>
      <c r="P31" s="31">
        <f t="shared" si="1"/>
        <v>995</v>
      </c>
      <c r="Q31" s="31">
        <f t="shared" si="2"/>
        <v>1500</v>
      </c>
      <c r="R31" s="31">
        <f t="shared" si="3"/>
        <v>1000</v>
      </c>
      <c r="S31" s="31">
        <f t="shared" si="4"/>
        <v>3000</v>
      </c>
    </row>
    <row r="32" spans="1:19" ht="15.75">
      <c r="A32" s="26">
        <v>29</v>
      </c>
      <c r="B32" s="27" t="s">
        <v>121</v>
      </c>
      <c r="C32" s="28">
        <v>1677</v>
      </c>
      <c r="D32" s="84">
        <v>51129</v>
      </c>
      <c r="E32" s="84">
        <v>4916</v>
      </c>
      <c r="F32" s="84">
        <v>1401</v>
      </c>
      <c r="G32" s="84">
        <v>367</v>
      </c>
      <c r="H32" s="29">
        <v>222750</v>
      </c>
      <c r="I32" s="29">
        <v>13000</v>
      </c>
      <c r="J32" s="29">
        <v>4550</v>
      </c>
      <c r="K32" s="29">
        <v>13040</v>
      </c>
      <c r="L32" s="30">
        <v>128332</v>
      </c>
      <c r="M32" s="30">
        <v>9855</v>
      </c>
      <c r="N32" s="30">
        <v>2443</v>
      </c>
      <c r="O32" s="30">
        <v>1199</v>
      </c>
      <c r="P32" s="31">
        <f t="shared" si="1"/>
        <v>145547</v>
      </c>
      <c r="Q32" s="31">
        <f t="shared" si="2"/>
        <v>8061</v>
      </c>
      <c r="R32" s="31">
        <f t="shared" si="3"/>
        <v>3508</v>
      </c>
      <c r="S32" s="31">
        <f t="shared" si="4"/>
        <v>12208</v>
      </c>
    </row>
    <row r="33" spans="1:19" ht="15.75">
      <c r="A33" s="26">
        <v>30</v>
      </c>
      <c r="B33" s="27" t="s">
        <v>122</v>
      </c>
      <c r="C33" s="28">
        <v>3862</v>
      </c>
      <c r="D33" s="84">
        <v>95120</v>
      </c>
      <c r="E33" s="84">
        <v>18745</v>
      </c>
      <c r="F33" s="84">
        <v>16610</v>
      </c>
      <c r="G33" s="84">
        <v>1661</v>
      </c>
      <c r="H33" s="64">
        <v>304679</v>
      </c>
      <c r="I33" s="64">
        <v>46832</v>
      </c>
      <c r="J33" s="64">
        <v>8309</v>
      </c>
      <c r="K33" s="64">
        <v>15040</v>
      </c>
      <c r="L33" s="65">
        <v>399034</v>
      </c>
      <c r="M33" s="65">
        <v>64424</v>
      </c>
      <c r="N33" s="65">
        <v>23790</v>
      </c>
      <c r="O33" s="65">
        <v>10038</v>
      </c>
      <c r="P33" s="31">
        <f t="shared" si="1"/>
        <v>765</v>
      </c>
      <c r="Q33" s="31">
        <f t="shared" si="2"/>
        <v>1153</v>
      </c>
      <c r="R33" s="31">
        <f t="shared" si="3"/>
        <v>1129</v>
      </c>
      <c r="S33" s="31">
        <f t="shared" si="4"/>
        <v>6663</v>
      </c>
    </row>
    <row r="34" spans="1:19" ht="15.75">
      <c r="A34" s="26">
        <v>31</v>
      </c>
      <c r="B34" s="27" t="s">
        <v>123</v>
      </c>
      <c r="C34" s="28">
        <v>3410</v>
      </c>
      <c r="D34" s="84">
        <v>112152</v>
      </c>
      <c r="E34" s="84">
        <v>13284</v>
      </c>
      <c r="F34" s="84">
        <v>6900</v>
      </c>
      <c r="G34" s="84">
        <v>3505</v>
      </c>
      <c r="H34" s="29">
        <v>708186</v>
      </c>
      <c r="I34" s="29">
        <v>64296</v>
      </c>
      <c r="J34" s="29">
        <v>39856</v>
      </c>
      <c r="K34" s="29">
        <v>85070</v>
      </c>
      <c r="L34" s="30">
        <v>347839</v>
      </c>
      <c r="M34" s="30">
        <v>32552</v>
      </c>
      <c r="N34" s="30">
        <v>8562</v>
      </c>
      <c r="O34" s="30">
        <v>18637</v>
      </c>
      <c r="P34" s="31">
        <f t="shared" si="1"/>
        <v>472499</v>
      </c>
      <c r="Q34" s="31">
        <f t="shared" si="2"/>
        <v>45028</v>
      </c>
      <c r="R34" s="31">
        <f t="shared" si="3"/>
        <v>38194</v>
      </c>
      <c r="S34" s="31">
        <f t="shared" si="4"/>
        <v>69938</v>
      </c>
    </row>
    <row r="35" spans="1:19" ht="15.75">
      <c r="A35" s="26">
        <v>32</v>
      </c>
      <c r="B35" s="27" t="s">
        <v>124</v>
      </c>
      <c r="C35" s="28">
        <v>499</v>
      </c>
      <c r="D35" s="84">
        <v>912</v>
      </c>
      <c r="E35" s="84">
        <v>6</v>
      </c>
      <c r="F35" s="84">
        <v>142</v>
      </c>
      <c r="G35" s="84">
        <v>8</v>
      </c>
      <c r="H35" s="29">
        <v>22745</v>
      </c>
      <c r="I35" s="29">
        <v>1423</v>
      </c>
      <c r="J35" s="29">
        <v>746</v>
      </c>
      <c r="K35" s="29">
        <v>1050</v>
      </c>
      <c r="L35" s="30">
        <v>20784</v>
      </c>
      <c r="M35" s="30">
        <v>1324</v>
      </c>
      <c r="N35" s="30">
        <v>770</v>
      </c>
      <c r="O35" s="30">
        <v>1057</v>
      </c>
      <c r="P35" s="31">
        <f t="shared" si="1"/>
        <v>2873</v>
      </c>
      <c r="Q35" s="31">
        <f t="shared" si="2"/>
        <v>105</v>
      </c>
      <c r="R35" s="31">
        <f t="shared" si="3"/>
        <v>118</v>
      </c>
      <c r="S35" s="31">
        <f t="shared" si="4"/>
        <v>1</v>
      </c>
    </row>
    <row r="36" spans="1:19" ht="15.75">
      <c r="A36" s="26">
        <v>33</v>
      </c>
      <c r="B36" s="27" t="s">
        <v>125</v>
      </c>
      <c r="C36" s="28">
        <v>102</v>
      </c>
      <c r="D36" s="84">
        <v>22376</v>
      </c>
      <c r="E36" s="84">
        <v>11417</v>
      </c>
      <c r="F36" s="84">
        <v>2523</v>
      </c>
      <c r="G36" s="84">
        <v>362</v>
      </c>
      <c r="H36" s="29">
        <v>18720</v>
      </c>
      <c r="I36" s="29">
        <v>9100</v>
      </c>
      <c r="J36" s="29">
        <v>3635</v>
      </c>
      <c r="K36" s="29">
        <v>3305</v>
      </c>
      <c r="L36" s="30">
        <v>13945</v>
      </c>
      <c r="M36" s="30">
        <v>19213</v>
      </c>
      <c r="N36" s="30">
        <v>5934</v>
      </c>
      <c r="O36" s="30">
        <v>2306</v>
      </c>
      <c r="P36" s="31">
        <f t="shared" si="1"/>
        <v>27151</v>
      </c>
      <c r="Q36" s="31">
        <f t="shared" si="2"/>
        <v>1304</v>
      </c>
      <c r="R36" s="31">
        <f t="shared" si="3"/>
        <v>224</v>
      </c>
      <c r="S36" s="31">
        <f t="shared" si="4"/>
        <v>1361</v>
      </c>
    </row>
    <row r="37" spans="1:19" ht="15.75">
      <c r="A37" s="26">
        <v>34</v>
      </c>
      <c r="B37" s="27" t="s">
        <v>126</v>
      </c>
      <c r="C37" s="28">
        <v>2930</v>
      </c>
      <c r="D37" s="84">
        <v>36442</v>
      </c>
      <c r="E37" s="84">
        <v>3637</v>
      </c>
      <c r="F37" s="84">
        <v>694</v>
      </c>
      <c r="G37" s="84">
        <v>1200</v>
      </c>
      <c r="H37" s="29">
        <v>326091</v>
      </c>
      <c r="I37" s="29">
        <v>37200</v>
      </c>
      <c r="J37" s="29">
        <v>17490</v>
      </c>
      <c r="K37" s="29">
        <v>29350</v>
      </c>
      <c r="L37" s="30">
        <v>315083</v>
      </c>
      <c r="M37" s="30">
        <v>15687</v>
      </c>
      <c r="N37" s="30">
        <v>10124</v>
      </c>
      <c r="O37" s="30">
        <v>17850</v>
      </c>
      <c r="P37" s="31">
        <f t="shared" si="1"/>
        <v>47450</v>
      </c>
      <c r="Q37" s="31">
        <f t="shared" si="2"/>
        <v>25150</v>
      </c>
      <c r="R37" s="31">
        <f t="shared" si="3"/>
        <v>8060</v>
      </c>
      <c r="S37" s="31">
        <f t="shared" si="4"/>
        <v>12700</v>
      </c>
    </row>
    <row r="38" spans="1:19" ht="15.75">
      <c r="A38" s="26">
        <v>35</v>
      </c>
      <c r="B38" s="27" t="s">
        <v>127</v>
      </c>
      <c r="C38" s="28">
        <v>2830</v>
      </c>
      <c r="D38" s="84">
        <v>100270</v>
      </c>
      <c r="E38" s="84">
        <v>27069</v>
      </c>
      <c r="F38" s="84">
        <v>5677</v>
      </c>
      <c r="G38" s="84">
        <v>4102</v>
      </c>
      <c r="H38" s="29">
        <v>290477</v>
      </c>
      <c r="I38" s="29">
        <v>59865</v>
      </c>
      <c r="J38" s="29">
        <v>16930</v>
      </c>
      <c r="K38" s="29">
        <v>19770</v>
      </c>
      <c r="L38" s="30">
        <v>300677</v>
      </c>
      <c r="M38" s="30">
        <v>44987</v>
      </c>
      <c r="N38" s="30">
        <v>15557</v>
      </c>
      <c r="O38" s="30">
        <v>15765</v>
      </c>
      <c r="P38" s="31">
        <f t="shared" si="1"/>
        <v>90070</v>
      </c>
      <c r="Q38" s="31">
        <f t="shared" si="2"/>
        <v>41947</v>
      </c>
      <c r="R38" s="31">
        <f t="shared" si="3"/>
        <v>7050</v>
      </c>
      <c r="S38" s="31">
        <f t="shared" si="4"/>
        <v>8107</v>
      </c>
    </row>
    <row r="39" spans="1:19" ht="15.75">
      <c r="A39" s="26">
        <v>36</v>
      </c>
      <c r="B39" s="27" t="s">
        <v>128</v>
      </c>
      <c r="C39" s="28">
        <v>2055</v>
      </c>
      <c r="D39" s="84">
        <v>138515</v>
      </c>
      <c r="E39" s="84">
        <v>2140</v>
      </c>
      <c r="F39" s="84">
        <v>280</v>
      </c>
      <c r="G39" s="84">
        <v>490</v>
      </c>
      <c r="H39" s="29">
        <v>50726</v>
      </c>
      <c r="I39" s="29">
        <v>25914</v>
      </c>
      <c r="J39" s="29">
        <v>11152</v>
      </c>
      <c r="K39" s="29">
        <v>13865</v>
      </c>
      <c r="L39" s="30">
        <v>78785</v>
      </c>
      <c r="M39" s="30">
        <v>10434</v>
      </c>
      <c r="N39" s="30">
        <v>4533</v>
      </c>
      <c r="O39" s="30">
        <v>6145</v>
      </c>
      <c r="P39" s="31">
        <f t="shared" si="1"/>
        <v>110456</v>
      </c>
      <c r="Q39" s="31">
        <f t="shared" si="2"/>
        <v>17620</v>
      </c>
      <c r="R39" s="31">
        <f t="shared" si="3"/>
        <v>6899</v>
      </c>
      <c r="S39" s="31">
        <f t="shared" si="4"/>
        <v>8210</v>
      </c>
    </row>
    <row r="40" spans="1:19" ht="15.75">
      <c r="A40" s="26">
        <v>37</v>
      </c>
      <c r="B40" s="27" t="s">
        <v>129</v>
      </c>
      <c r="C40" s="28">
        <v>3119</v>
      </c>
      <c r="D40" s="84">
        <v>397511</v>
      </c>
      <c r="E40" s="84">
        <v>43541</v>
      </c>
      <c r="F40" s="84">
        <v>21657</v>
      </c>
      <c r="G40" s="84">
        <v>28462</v>
      </c>
      <c r="H40" s="29">
        <v>157950</v>
      </c>
      <c r="I40" s="29">
        <v>21165</v>
      </c>
      <c r="J40" s="29">
        <v>25049</v>
      </c>
      <c r="K40" s="29">
        <v>38799.919999999998</v>
      </c>
      <c r="L40" s="30">
        <v>550247.27245428902</v>
      </c>
      <c r="M40" s="30">
        <v>58399.851376640006</v>
      </c>
      <c r="N40" s="30">
        <v>22746.00942378</v>
      </c>
      <c r="O40" s="30">
        <v>38156.916718279994</v>
      </c>
      <c r="P40" s="31">
        <f t="shared" si="1"/>
        <v>5213.727545710979</v>
      </c>
      <c r="Q40" s="31">
        <f t="shared" si="2"/>
        <v>6306.1486233599935</v>
      </c>
      <c r="R40" s="31">
        <f t="shared" si="3"/>
        <v>23959.99057622</v>
      </c>
      <c r="S40" s="31">
        <f t="shared" si="4"/>
        <v>29105.003281720004</v>
      </c>
    </row>
    <row r="41" spans="1:19" ht="15.75">
      <c r="A41" s="26">
        <v>38</v>
      </c>
      <c r="B41" s="27" t="s">
        <v>130</v>
      </c>
      <c r="C41" s="28">
        <v>3105</v>
      </c>
      <c r="D41" s="84">
        <v>0</v>
      </c>
      <c r="E41" s="84">
        <v>10983</v>
      </c>
      <c r="F41" s="84">
        <v>0</v>
      </c>
      <c r="G41" s="84">
        <v>0</v>
      </c>
      <c r="H41" s="29">
        <v>475100</v>
      </c>
      <c r="I41" s="29">
        <v>15800</v>
      </c>
      <c r="J41" s="29">
        <v>10978</v>
      </c>
      <c r="K41" s="29">
        <v>16990</v>
      </c>
      <c r="L41" s="30">
        <v>444170</v>
      </c>
      <c r="M41" s="30">
        <v>24625</v>
      </c>
      <c r="N41" s="30">
        <v>9858</v>
      </c>
      <c r="O41" s="30">
        <v>14490</v>
      </c>
      <c r="P41" s="31">
        <f t="shared" si="1"/>
        <v>30930</v>
      </c>
      <c r="Q41" s="31">
        <f t="shared" si="2"/>
        <v>2158</v>
      </c>
      <c r="R41" s="31">
        <f t="shared" si="3"/>
        <v>1120</v>
      </c>
      <c r="S41" s="31">
        <f t="shared" si="4"/>
        <v>2500</v>
      </c>
    </row>
    <row r="42" spans="1:19" ht="15.75">
      <c r="A42" s="35"/>
      <c r="B42" s="36" t="s">
        <v>131</v>
      </c>
      <c r="C42" s="37"/>
      <c r="D42" s="85">
        <f>SUM(D4:D41)</f>
        <v>6032415.4400000004</v>
      </c>
      <c r="E42" s="85">
        <f t="shared" ref="E42:S42" si="5">SUM(E4:E41)</f>
        <v>463170.74285714282</v>
      </c>
      <c r="F42" s="85">
        <f t="shared" si="5"/>
        <v>219227.21142857143</v>
      </c>
      <c r="G42" s="85">
        <f t="shared" si="5"/>
        <v>172373.41142857142</v>
      </c>
      <c r="H42" s="37">
        <f t="shared" si="5"/>
        <v>6496722</v>
      </c>
      <c r="I42" s="37">
        <f t="shared" si="5"/>
        <v>808295</v>
      </c>
      <c r="J42" s="37">
        <f t="shared" si="5"/>
        <v>360933</v>
      </c>
      <c r="K42" s="37">
        <f t="shared" si="5"/>
        <v>585358.92000000004</v>
      </c>
      <c r="L42" s="37">
        <f t="shared" si="5"/>
        <v>6521012.2724542888</v>
      </c>
      <c r="M42" s="37">
        <f t="shared" si="5"/>
        <v>667358.95436288475</v>
      </c>
      <c r="N42" s="37">
        <f t="shared" si="5"/>
        <v>267494.00942378002</v>
      </c>
      <c r="O42" s="37">
        <f t="shared" si="5"/>
        <v>375092.91671828</v>
      </c>
      <c r="P42" s="37">
        <f t="shared" si="5"/>
        <v>6008125.1675457116</v>
      </c>
      <c r="Q42" s="37">
        <f t="shared" si="5"/>
        <v>604106.78849425807</v>
      </c>
      <c r="R42" s="37">
        <f t="shared" si="5"/>
        <v>312666.20200479141</v>
      </c>
      <c r="S42" s="37">
        <f t="shared" si="5"/>
        <v>382639.41471029143</v>
      </c>
    </row>
  </sheetData>
  <mergeCells count="8">
    <mergeCell ref="A1:S1"/>
    <mergeCell ref="A2:A3"/>
    <mergeCell ref="B2:B3"/>
    <mergeCell ref="C2:C3"/>
    <mergeCell ref="D2:G2"/>
    <mergeCell ref="H2:K2"/>
    <mergeCell ref="L2:O2"/>
    <mergeCell ref="P2:S2"/>
  </mergeCells>
  <conditionalFormatting sqref="P4:S41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43"/>
  <sheetViews>
    <sheetView zoomScale="87" zoomScaleNormal="87" workbookViewId="0">
      <selection activeCell="C12" sqref="C12"/>
    </sheetView>
  </sheetViews>
  <sheetFormatPr defaultRowHeight="15"/>
  <cols>
    <col min="1" max="1" width="14.140625" customWidth="1"/>
    <col min="2" max="2" width="19.28515625" customWidth="1"/>
    <col min="3" max="6" width="14.140625" customWidth="1"/>
    <col min="7" max="7" width="25.140625" customWidth="1"/>
    <col min="8" max="8" width="23.7109375" customWidth="1"/>
    <col min="9" max="9" width="28" customWidth="1"/>
    <col min="10" max="10" width="29.28515625" customWidth="1"/>
    <col min="11" max="11" width="26.7109375" customWidth="1"/>
    <col min="12" max="12" width="23.7109375" customWidth="1"/>
  </cols>
  <sheetData>
    <row r="1" spans="1:12" ht="41.25" customHeight="1">
      <c r="A1" s="92" t="s">
        <v>142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5.6" customHeight="1">
      <c r="A2" s="93" t="s">
        <v>8</v>
      </c>
      <c r="B2" s="94" t="s">
        <v>55</v>
      </c>
      <c r="C2" s="94" t="s">
        <v>134</v>
      </c>
      <c r="D2" s="94" t="s">
        <v>15</v>
      </c>
      <c r="E2" s="94"/>
      <c r="F2" s="94"/>
      <c r="G2" s="95" t="s">
        <v>9</v>
      </c>
      <c r="H2" s="95"/>
      <c r="I2" s="96" t="s">
        <v>10</v>
      </c>
      <c r="J2" s="96"/>
      <c r="K2" s="91" t="s">
        <v>11</v>
      </c>
      <c r="L2" s="91"/>
    </row>
    <row r="3" spans="1:12" ht="14.45" customHeight="1">
      <c r="A3" s="93"/>
      <c r="B3" s="94"/>
      <c r="C3" s="94"/>
      <c r="D3" s="94"/>
      <c r="E3" s="94"/>
      <c r="F3" s="94"/>
      <c r="G3" s="95" t="s">
        <v>143</v>
      </c>
      <c r="H3" s="95" t="s">
        <v>144</v>
      </c>
      <c r="I3" s="96" t="s">
        <v>145</v>
      </c>
      <c r="J3" s="96" t="s">
        <v>146</v>
      </c>
      <c r="K3" s="91" t="s">
        <v>147</v>
      </c>
      <c r="L3" s="91" t="s">
        <v>148</v>
      </c>
    </row>
    <row r="4" spans="1:12" ht="82.9" customHeight="1">
      <c r="A4" s="93"/>
      <c r="B4" s="94"/>
      <c r="C4" s="94"/>
      <c r="D4" s="3" t="s">
        <v>12</v>
      </c>
      <c r="E4" s="3" t="s">
        <v>13</v>
      </c>
      <c r="F4" s="3" t="s">
        <v>14</v>
      </c>
      <c r="G4" s="95"/>
      <c r="H4" s="95"/>
      <c r="I4" s="96"/>
      <c r="J4" s="96"/>
      <c r="K4" s="91"/>
      <c r="L4" s="91"/>
    </row>
    <row r="5" spans="1:12" ht="15.75">
      <c r="A5" s="26">
        <v>1</v>
      </c>
      <c r="B5" s="27" t="s">
        <v>93</v>
      </c>
      <c r="C5" s="38">
        <v>2450</v>
      </c>
      <c r="D5" s="38">
        <v>541663</v>
      </c>
      <c r="E5" s="38">
        <v>416933</v>
      </c>
      <c r="F5" s="38">
        <v>506649</v>
      </c>
      <c r="G5" s="38">
        <v>197002</v>
      </c>
      <c r="H5" s="38"/>
      <c r="I5" s="38">
        <v>88611</v>
      </c>
      <c r="J5" s="38"/>
      <c r="K5" s="38">
        <v>8295</v>
      </c>
      <c r="L5" s="38"/>
    </row>
    <row r="6" spans="1:12" ht="15.75">
      <c r="A6" s="26">
        <v>2</v>
      </c>
      <c r="B6" s="27" t="s">
        <v>94</v>
      </c>
      <c r="C6" s="38">
        <v>718</v>
      </c>
      <c r="D6" s="38">
        <v>13728</v>
      </c>
      <c r="E6" s="38">
        <v>20597</v>
      </c>
      <c r="F6" s="38">
        <v>23579</v>
      </c>
      <c r="G6" s="38">
        <v>2628</v>
      </c>
      <c r="H6" s="38">
        <v>0</v>
      </c>
      <c r="I6" s="38">
        <v>0</v>
      </c>
      <c r="J6" s="38">
        <v>0</v>
      </c>
      <c r="K6" s="38">
        <v>142</v>
      </c>
      <c r="L6" s="38">
        <v>144</v>
      </c>
    </row>
    <row r="7" spans="1:12" ht="15.75">
      <c r="A7" s="26">
        <v>3</v>
      </c>
      <c r="B7" s="27" t="s">
        <v>95</v>
      </c>
      <c r="C7" s="38">
        <v>2279</v>
      </c>
      <c r="D7" s="38">
        <v>26129</v>
      </c>
      <c r="E7" s="38">
        <v>19899</v>
      </c>
      <c r="F7" s="38">
        <v>28157</v>
      </c>
      <c r="G7" s="38">
        <v>300</v>
      </c>
      <c r="H7" s="38">
        <v>314</v>
      </c>
      <c r="I7" s="38">
        <v>280</v>
      </c>
      <c r="J7" s="38">
        <v>242</v>
      </c>
      <c r="K7" s="38">
        <v>367</v>
      </c>
      <c r="L7" s="38">
        <v>314</v>
      </c>
    </row>
    <row r="8" spans="1:12" ht="15.75">
      <c r="A8" s="26">
        <v>4</v>
      </c>
      <c r="B8" s="27" t="s">
        <v>96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5.75">
      <c r="A9" s="26">
        <v>5</v>
      </c>
      <c r="B9" s="27" t="s">
        <v>97</v>
      </c>
      <c r="C9" s="38">
        <v>2283</v>
      </c>
      <c r="D9" s="38">
        <v>10525</v>
      </c>
      <c r="E9" s="38">
        <v>44260</v>
      </c>
      <c r="F9" s="38">
        <v>126235</v>
      </c>
      <c r="G9" s="38">
        <v>2</v>
      </c>
      <c r="H9" s="38">
        <v>2</v>
      </c>
      <c r="I9" s="38">
        <v>26</v>
      </c>
      <c r="J9" s="38">
        <v>26</v>
      </c>
      <c r="K9" s="38">
        <v>1201</v>
      </c>
      <c r="L9" s="38">
        <v>1201</v>
      </c>
    </row>
    <row r="10" spans="1:12" ht="15.75">
      <c r="A10" s="26">
        <v>6</v>
      </c>
      <c r="B10" s="27" t="s">
        <v>98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75">
      <c r="A11" s="26">
        <v>7</v>
      </c>
      <c r="B11" s="27" t="s">
        <v>99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5.75">
      <c r="A12" s="26">
        <v>8</v>
      </c>
      <c r="B12" s="27" t="s">
        <v>100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15.75">
      <c r="A13" s="26">
        <v>9</v>
      </c>
      <c r="B13" s="27" t="s">
        <v>101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15.75">
      <c r="A14" s="26">
        <v>10</v>
      </c>
      <c r="B14" s="27" t="s">
        <v>102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15.75">
      <c r="A15" s="26">
        <v>11</v>
      </c>
      <c r="B15" s="27" t="s">
        <v>103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15.75">
      <c r="A16" s="26">
        <v>12</v>
      </c>
      <c r="B16" s="27" t="s">
        <v>104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.75">
      <c r="A17" s="26">
        <v>13</v>
      </c>
      <c r="B17" s="27" t="s">
        <v>105</v>
      </c>
      <c r="C17" s="38">
        <v>1556</v>
      </c>
      <c r="D17" s="38">
        <v>17620</v>
      </c>
      <c r="E17" s="38">
        <v>13650</v>
      </c>
      <c r="F17" s="38">
        <v>11540</v>
      </c>
      <c r="G17" s="38">
        <v>22</v>
      </c>
      <c r="H17" s="38">
        <v>379</v>
      </c>
      <c r="I17" s="38">
        <v>560</v>
      </c>
      <c r="J17" s="38">
        <v>420</v>
      </c>
      <c r="K17" s="38">
        <v>345</v>
      </c>
      <c r="L17" s="38">
        <v>270</v>
      </c>
    </row>
    <row r="18" spans="1:12" ht="15.75">
      <c r="A18" s="26">
        <v>14</v>
      </c>
      <c r="B18" s="27" t="s">
        <v>106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5.75">
      <c r="A19" s="26">
        <v>15</v>
      </c>
      <c r="B19" s="27" t="s">
        <v>107</v>
      </c>
      <c r="C19" s="38">
        <v>1498</v>
      </c>
      <c r="D19" s="38">
        <v>27759</v>
      </c>
      <c r="E19" s="38">
        <v>24057</v>
      </c>
      <c r="F19" s="38">
        <v>33310</v>
      </c>
      <c r="G19" s="38">
        <v>22</v>
      </c>
      <c r="H19" s="38">
        <v>22</v>
      </c>
      <c r="I19" s="38">
        <v>0</v>
      </c>
      <c r="J19" s="38">
        <v>0</v>
      </c>
      <c r="K19" s="38">
        <v>835</v>
      </c>
      <c r="L19" s="38">
        <v>835</v>
      </c>
    </row>
    <row r="20" spans="1:12" ht="15.75">
      <c r="A20" s="26">
        <v>16</v>
      </c>
      <c r="B20" s="27" t="s">
        <v>108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.75">
      <c r="A21" s="26">
        <v>17</v>
      </c>
      <c r="B21" s="27" t="s">
        <v>109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5.75">
      <c r="A22" s="26">
        <v>18</v>
      </c>
      <c r="B22" s="27" t="s">
        <v>110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ht="15.75">
      <c r="A23" s="26">
        <v>19</v>
      </c>
      <c r="B23" s="27" t="s">
        <v>111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5.75">
      <c r="A24" s="26">
        <v>20</v>
      </c>
      <c r="B24" s="27" t="s">
        <v>112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5.75">
      <c r="A25" s="26">
        <v>21</v>
      </c>
      <c r="B25" s="27" t="s">
        <v>113</v>
      </c>
      <c r="C25" s="38">
        <v>3855</v>
      </c>
      <c r="D25" s="38">
        <v>71295</v>
      </c>
      <c r="E25" s="38">
        <v>61727</v>
      </c>
      <c r="F25" s="38">
        <v>65842</v>
      </c>
      <c r="G25" s="38">
        <v>29980</v>
      </c>
      <c r="H25" s="38">
        <v>0</v>
      </c>
      <c r="I25" s="38">
        <v>37945</v>
      </c>
      <c r="J25" s="38">
        <v>0</v>
      </c>
      <c r="K25" s="38">
        <v>1152</v>
      </c>
      <c r="L25" s="38">
        <v>0</v>
      </c>
    </row>
    <row r="26" spans="1:12" ht="15.75">
      <c r="A26" s="26">
        <v>22</v>
      </c>
      <c r="B26" s="27" t="s">
        <v>114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15.75">
      <c r="A27" s="26">
        <v>23</v>
      </c>
      <c r="B27" s="27" t="s">
        <v>115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75">
      <c r="A28" s="26">
        <v>24</v>
      </c>
      <c r="B28" s="27" t="s">
        <v>116</v>
      </c>
      <c r="C28" s="67">
        <v>2194</v>
      </c>
      <c r="D28" s="67">
        <v>0</v>
      </c>
      <c r="E28" s="67">
        <v>443</v>
      </c>
      <c r="F28" s="67">
        <v>551</v>
      </c>
      <c r="G28" s="67">
        <v>182</v>
      </c>
      <c r="H28" s="67">
        <v>182</v>
      </c>
      <c r="I28" s="67">
        <v>183</v>
      </c>
      <c r="J28" s="67">
        <v>183</v>
      </c>
      <c r="K28" s="67">
        <v>381</v>
      </c>
      <c r="L28" s="67">
        <v>381</v>
      </c>
    </row>
    <row r="29" spans="1:12" ht="15.75">
      <c r="A29" s="26">
        <v>25</v>
      </c>
      <c r="B29" s="27" t="s">
        <v>117</v>
      </c>
      <c r="C29" s="38">
        <v>1906</v>
      </c>
      <c r="D29" s="38">
        <v>11634</v>
      </c>
      <c r="E29" s="38">
        <v>13455</v>
      </c>
      <c r="F29" s="38">
        <v>17105</v>
      </c>
      <c r="G29" s="38">
        <v>2</v>
      </c>
      <c r="H29" s="38">
        <v>2</v>
      </c>
      <c r="I29" s="38">
        <v>97</v>
      </c>
      <c r="J29" s="38">
        <v>97</v>
      </c>
      <c r="K29" s="38">
        <v>731</v>
      </c>
      <c r="L29" s="38">
        <v>731</v>
      </c>
    </row>
    <row r="30" spans="1:12" ht="15.75">
      <c r="A30" s="26">
        <v>26</v>
      </c>
      <c r="B30" s="27" t="s">
        <v>118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15.75">
      <c r="A31" s="26">
        <v>27</v>
      </c>
      <c r="B31" s="27" t="s">
        <v>119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15.75">
      <c r="A32" s="26">
        <v>28</v>
      </c>
      <c r="B32" s="27" t="s">
        <v>120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15.75">
      <c r="A33" s="26">
        <v>29</v>
      </c>
      <c r="B33" s="27" t="s">
        <v>121</v>
      </c>
      <c r="C33" s="38">
        <v>1483</v>
      </c>
      <c r="D33" s="38">
        <v>800</v>
      </c>
      <c r="E33" s="38">
        <v>867</v>
      </c>
      <c r="F33" s="38">
        <v>3067</v>
      </c>
      <c r="G33" s="38">
        <v>184</v>
      </c>
      <c r="H33" s="38">
        <v>53</v>
      </c>
      <c r="I33" s="38">
        <v>162</v>
      </c>
      <c r="J33" s="38">
        <v>52</v>
      </c>
      <c r="K33" s="38">
        <v>1279</v>
      </c>
      <c r="L33" s="38">
        <v>491</v>
      </c>
    </row>
    <row r="34" spans="1:12" ht="15.75">
      <c r="A34" s="26">
        <v>30</v>
      </c>
      <c r="B34" s="27" t="s">
        <v>122</v>
      </c>
      <c r="C34" s="67">
        <v>3849</v>
      </c>
      <c r="D34" s="67">
        <v>44560</v>
      </c>
      <c r="E34" s="67">
        <v>41610</v>
      </c>
      <c r="F34" s="67">
        <v>27965</v>
      </c>
      <c r="G34" s="67">
        <v>2866</v>
      </c>
      <c r="H34" s="67">
        <v>0</v>
      </c>
      <c r="I34" s="67">
        <v>1934</v>
      </c>
      <c r="J34" s="67">
        <v>364</v>
      </c>
      <c r="K34" s="67">
        <v>2093</v>
      </c>
      <c r="L34" s="67">
        <v>1751</v>
      </c>
    </row>
    <row r="35" spans="1:12" ht="15.75">
      <c r="A35" s="26">
        <v>31</v>
      </c>
      <c r="B35" s="27" t="s">
        <v>123</v>
      </c>
      <c r="C35" s="31">
        <v>3410</v>
      </c>
      <c r="D35" s="31">
        <v>782</v>
      </c>
      <c r="E35" s="31">
        <v>1358</v>
      </c>
      <c r="F35" s="31">
        <v>1953</v>
      </c>
      <c r="G35" s="31">
        <v>4113</v>
      </c>
      <c r="H35" s="31">
        <v>0</v>
      </c>
      <c r="I35" s="31">
        <v>2504</v>
      </c>
      <c r="J35" s="31">
        <v>0</v>
      </c>
      <c r="K35" s="31">
        <v>1251</v>
      </c>
      <c r="L35" s="31">
        <v>1110</v>
      </c>
    </row>
    <row r="36" spans="1:12" ht="15.75">
      <c r="A36" s="26">
        <v>32</v>
      </c>
      <c r="B36" s="27" t="s">
        <v>124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15.75">
      <c r="A37" s="26">
        <v>33</v>
      </c>
      <c r="B37" s="27" t="s">
        <v>125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5.75">
      <c r="A38" s="26">
        <v>34</v>
      </c>
      <c r="B38" s="27" t="s">
        <v>126</v>
      </c>
      <c r="C38" s="38">
        <v>2965</v>
      </c>
      <c r="D38" s="38">
        <v>3790</v>
      </c>
      <c r="E38" s="38">
        <v>3476</v>
      </c>
      <c r="F38" s="38">
        <v>4539</v>
      </c>
      <c r="G38" s="38">
        <v>0</v>
      </c>
      <c r="H38" s="38">
        <v>0</v>
      </c>
      <c r="I38" s="38">
        <v>0</v>
      </c>
      <c r="J38" s="38">
        <v>0</v>
      </c>
      <c r="K38" s="38">
        <v>247</v>
      </c>
      <c r="L38" s="38">
        <v>247</v>
      </c>
    </row>
    <row r="39" spans="1:12" ht="15.75">
      <c r="A39" s="26">
        <v>35</v>
      </c>
      <c r="B39" s="27" t="s">
        <v>127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5.75">
      <c r="A40" s="26">
        <v>36</v>
      </c>
      <c r="B40" s="27" t="s">
        <v>128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15.75">
      <c r="A41" s="26">
        <v>37</v>
      </c>
      <c r="B41" s="27" t="s">
        <v>129</v>
      </c>
      <c r="C41" s="38">
        <v>3133</v>
      </c>
      <c r="D41" s="38">
        <v>50205</v>
      </c>
      <c r="E41" s="38">
        <v>60585</v>
      </c>
      <c r="F41" s="38">
        <v>99448</v>
      </c>
      <c r="G41" s="38">
        <v>0</v>
      </c>
      <c r="H41" s="38">
        <v>0</v>
      </c>
      <c r="I41" s="38">
        <v>0</v>
      </c>
      <c r="J41" s="38">
        <v>0</v>
      </c>
      <c r="K41" s="38">
        <v>1602</v>
      </c>
      <c r="L41" s="38">
        <v>1602</v>
      </c>
    </row>
    <row r="42" spans="1:12" ht="15.75">
      <c r="A42" s="26">
        <v>38</v>
      </c>
      <c r="B42" s="27" t="s">
        <v>130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15.75">
      <c r="A43" s="38"/>
      <c r="B43" s="40" t="s">
        <v>133</v>
      </c>
      <c r="C43" s="40">
        <f>SUM(C5:C34)</f>
        <v>24071</v>
      </c>
      <c r="D43" s="40">
        <f t="shared" ref="D43:L43" si="0">SUM(D5:D34)</f>
        <v>765713</v>
      </c>
      <c r="E43" s="40">
        <f t="shared" si="0"/>
        <v>657498</v>
      </c>
      <c r="F43" s="40">
        <f t="shared" si="0"/>
        <v>844000</v>
      </c>
      <c r="G43" s="40">
        <f t="shared" si="0"/>
        <v>233190</v>
      </c>
      <c r="H43" s="40">
        <f t="shared" si="0"/>
        <v>954</v>
      </c>
      <c r="I43" s="40">
        <f t="shared" si="0"/>
        <v>129798</v>
      </c>
      <c r="J43" s="40">
        <f t="shared" si="0"/>
        <v>1384</v>
      </c>
      <c r="K43" s="40">
        <f t="shared" si="0"/>
        <v>16821</v>
      </c>
      <c r="L43" s="40">
        <f t="shared" si="0"/>
        <v>6118</v>
      </c>
    </row>
  </sheetData>
  <mergeCells count="14">
    <mergeCell ref="K3:K4"/>
    <mergeCell ref="L3:L4"/>
    <mergeCell ref="A1:L1"/>
    <mergeCell ref="A2:A4"/>
    <mergeCell ref="B2:B4"/>
    <mergeCell ref="C2:C4"/>
    <mergeCell ref="D2:F3"/>
    <mergeCell ref="G2:H2"/>
    <mergeCell ref="I2:J2"/>
    <mergeCell ref="K2:L2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42"/>
  <sheetViews>
    <sheetView workbookViewId="0">
      <selection activeCell="D32" sqref="D32"/>
    </sheetView>
  </sheetViews>
  <sheetFormatPr defaultRowHeight="15"/>
  <cols>
    <col min="1" max="1" width="8.140625" customWidth="1"/>
    <col min="2" max="2" width="18.42578125" customWidth="1"/>
    <col min="3" max="3" width="29.5703125" customWidth="1"/>
    <col min="4" max="4" width="28.7109375" customWidth="1"/>
    <col min="5" max="5" width="26.85546875" customWidth="1"/>
    <col min="6" max="6" width="21" customWidth="1"/>
    <col min="7" max="7" width="17.5703125" customWidth="1"/>
    <col min="8" max="8" width="23.7109375" customWidth="1"/>
    <col min="9" max="9" width="9" customWidth="1"/>
    <col min="10" max="10" width="13.5703125" customWidth="1"/>
  </cols>
  <sheetData>
    <row r="1" spans="1:10" ht="29.25" customHeight="1">
      <c r="A1" s="98" t="s">
        <v>156</v>
      </c>
      <c r="B1" s="99"/>
      <c r="C1" s="99"/>
      <c r="D1" s="99"/>
      <c r="E1" s="99"/>
      <c r="F1" s="99"/>
      <c r="G1" s="99"/>
      <c r="H1" s="99"/>
    </row>
    <row r="2" spans="1:10" ht="15.75">
      <c r="A2" s="100" t="s">
        <v>8</v>
      </c>
      <c r="B2" s="97" t="s">
        <v>55</v>
      </c>
      <c r="C2" s="97" t="s">
        <v>149</v>
      </c>
      <c r="D2" s="97" t="s">
        <v>150</v>
      </c>
      <c r="E2" s="97" t="s">
        <v>151</v>
      </c>
      <c r="F2" s="97"/>
      <c r="G2" s="97"/>
      <c r="H2" s="97" t="s">
        <v>155</v>
      </c>
    </row>
    <row r="3" spans="1:10" ht="57" customHeight="1">
      <c r="A3" s="100"/>
      <c r="B3" s="97"/>
      <c r="C3" s="97"/>
      <c r="D3" s="97"/>
      <c r="E3" s="6" t="s">
        <v>152</v>
      </c>
      <c r="F3" s="6" t="s">
        <v>153</v>
      </c>
      <c r="G3" s="6" t="s">
        <v>154</v>
      </c>
      <c r="H3" s="97"/>
    </row>
    <row r="4" spans="1:10" ht="15.75">
      <c r="A4" s="4">
        <v>1</v>
      </c>
      <c r="B4" s="41" t="s">
        <v>93</v>
      </c>
      <c r="C4" s="58">
        <v>19138</v>
      </c>
      <c r="D4" s="42">
        <v>35000</v>
      </c>
      <c r="E4" s="42">
        <v>41497</v>
      </c>
      <c r="F4" s="42">
        <v>0</v>
      </c>
      <c r="G4" s="42">
        <v>9865</v>
      </c>
      <c r="H4" s="43">
        <f>(C4+D4)-(E4+F4+G4)</f>
        <v>2776</v>
      </c>
      <c r="J4" s="57"/>
    </row>
    <row r="5" spans="1:10" ht="15.75">
      <c r="A5" s="4">
        <v>2</v>
      </c>
      <c r="B5" s="41" t="s">
        <v>94</v>
      </c>
      <c r="C5" s="58">
        <v>3138</v>
      </c>
      <c r="D5" s="42">
        <v>15617</v>
      </c>
      <c r="E5" s="42">
        <v>3753</v>
      </c>
      <c r="F5" s="42">
        <v>4226</v>
      </c>
      <c r="G5" s="42">
        <v>5818</v>
      </c>
      <c r="H5" s="43">
        <v>4958</v>
      </c>
      <c r="J5" s="57"/>
    </row>
    <row r="6" spans="1:10" ht="15.75">
      <c r="A6" s="4">
        <v>3</v>
      </c>
      <c r="B6" s="41" t="s">
        <v>95</v>
      </c>
      <c r="C6" s="58">
        <v>6739</v>
      </c>
      <c r="D6" s="42">
        <v>33110</v>
      </c>
      <c r="E6" s="42">
        <v>12061</v>
      </c>
      <c r="F6" s="42">
        <v>6536</v>
      </c>
      <c r="G6" s="42">
        <v>7401</v>
      </c>
      <c r="H6" s="43">
        <f t="shared" ref="H6:H41" si="0">(C6+D6)-(E6+F6+G6)</f>
        <v>13851</v>
      </c>
      <c r="J6" s="57"/>
    </row>
    <row r="7" spans="1:10" ht="15.75">
      <c r="A7" s="4">
        <v>4</v>
      </c>
      <c r="B7" s="41" t="s">
        <v>96</v>
      </c>
      <c r="C7" s="58">
        <v>0</v>
      </c>
      <c r="D7" s="42">
        <v>31230</v>
      </c>
      <c r="E7" s="42">
        <v>3733</v>
      </c>
      <c r="F7" s="42">
        <v>1952</v>
      </c>
      <c r="G7" s="42">
        <v>7892</v>
      </c>
      <c r="H7" s="43">
        <f t="shared" si="0"/>
        <v>17653</v>
      </c>
      <c r="J7" s="57"/>
    </row>
    <row r="8" spans="1:10" ht="15.75">
      <c r="A8" s="4">
        <v>5</v>
      </c>
      <c r="B8" s="41" t="s">
        <v>97</v>
      </c>
      <c r="C8" s="58">
        <v>10554</v>
      </c>
      <c r="D8" s="42">
        <v>8348</v>
      </c>
      <c r="E8" s="42">
        <v>5026</v>
      </c>
      <c r="F8" s="42">
        <v>8424</v>
      </c>
      <c r="G8" s="42">
        <v>5144</v>
      </c>
      <c r="H8" s="43">
        <f t="shared" si="0"/>
        <v>308</v>
      </c>
      <c r="J8" s="57"/>
    </row>
    <row r="9" spans="1:10" ht="15.75">
      <c r="A9" s="4">
        <v>6</v>
      </c>
      <c r="B9" s="41" t="s">
        <v>98</v>
      </c>
      <c r="C9" s="58">
        <v>4292</v>
      </c>
      <c r="D9" s="42">
        <v>37912</v>
      </c>
      <c r="E9" s="42">
        <v>9349</v>
      </c>
      <c r="F9" s="42">
        <v>9832</v>
      </c>
      <c r="G9" s="42">
        <v>20323</v>
      </c>
      <c r="H9" s="43">
        <f t="shared" si="0"/>
        <v>2700</v>
      </c>
      <c r="J9" s="57"/>
    </row>
    <row r="10" spans="1:10" ht="15.75">
      <c r="A10" s="4">
        <v>7</v>
      </c>
      <c r="B10" s="41" t="s">
        <v>99</v>
      </c>
      <c r="C10" s="58">
        <v>16118.9375</v>
      </c>
      <c r="D10" s="43">
        <v>43888</v>
      </c>
      <c r="E10" s="43">
        <v>10762</v>
      </c>
      <c r="F10" s="42">
        <v>6463</v>
      </c>
      <c r="G10" s="42">
        <v>9232</v>
      </c>
      <c r="H10" s="43">
        <f t="shared" si="0"/>
        <v>33549.9375</v>
      </c>
      <c r="J10" s="57"/>
    </row>
    <row r="11" spans="1:10" ht="15.75">
      <c r="A11" s="4">
        <v>8</v>
      </c>
      <c r="B11" s="41" t="s">
        <v>100</v>
      </c>
      <c r="C11" s="58">
        <v>4352</v>
      </c>
      <c r="D11" s="42">
        <v>9655.4000000000015</v>
      </c>
      <c r="E11" s="42">
        <v>1502</v>
      </c>
      <c r="F11" s="42">
        <v>3266</v>
      </c>
      <c r="G11" s="42">
        <v>8170</v>
      </c>
      <c r="H11" s="43">
        <f t="shared" si="0"/>
        <v>1069.4000000000015</v>
      </c>
      <c r="J11" s="57"/>
    </row>
    <row r="12" spans="1:10" ht="15.75">
      <c r="A12" s="4">
        <v>9</v>
      </c>
      <c r="B12" s="41" t="s">
        <v>101</v>
      </c>
      <c r="C12" s="58">
        <v>0</v>
      </c>
      <c r="D12" s="42">
        <v>10378</v>
      </c>
      <c r="E12" s="42">
        <v>7830</v>
      </c>
      <c r="F12" s="42">
        <v>0</v>
      </c>
      <c r="G12" s="42">
        <v>0</v>
      </c>
      <c r="H12" s="43">
        <f t="shared" si="0"/>
        <v>2548</v>
      </c>
      <c r="J12" s="57"/>
    </row>
    <row r="13" spans="1:10" ht="15.75">
      <c r="A13" s="4">
        <v>10</v>
      </c>
      <c r="B13" s="41" t="s">
        <v>102</v>
      </c>
      <c r="C13" s="58">
        <v>24783</v>
      </c>
      <c r="D13" s="42">
        <v>29900</v>
      </c>
      <c r="E13" s="42">
        <v>23555</v>
      </c>
      <c r="F13" s="42">
        <v>9065</v>
      </c>
      <c r="G13" s="42">
        <v>9754</v>
      </c>
      <c r="H13" s="43">
        <f t="shared" si="0"/>
        <v>12309</v>
      </c>
      <c r="J13" s="57"/>
    </row>
    <row r="14" spans="1:10" ht="15.75">
      <c r="A14" s="4">
        <v>11</v>
      </c>
      <c r="B14" s="41" t="s">
        <v>103</v>
      </c>
      <c r="C14" s="58">
        <v>14249</v>
      </c>
      <c r="D14" s="42">
        <v>35727</v>
      </c>
      <c r="E14" s="42">
        <v>19123</v>
      </c>
      <c r="F14" s="42">
        <v>10982</v>
      </c>
      <c r="G14" s="42">
        <v>3811</v>
      </c>
      <c r="H14" s="43">
        <f t="shared" si="0"/>
        <v>16060</v>
      </c>
      <c r="J14" s="57"/>
    </row>
    <row r="15" spans="1:10" ht="15.75">
      <c r="A15" s="4">
        <v>12</v>
      </c>
      <c r="B15" s="41" t="s">
        <v>104</v>
      </c>
      <c r="C15" s="58">
        <v>4241</v>
      </c>
      <c r="D15" s="42">
        <v>6000</v>
      </c>
      <c r="E15" s="42">
        <v>5964</v>
      </c>
      <c r="F15" s="42">
        <v>1331</v>
      </c>
      <c r="G15" s="42">
        <v>2810</v>
      </c>
      <c r="H15" s="43">
        <f t="shared" si="0"/>
        <v>136</v>
      </c>
      <c r="J15" s="57"/>
    </row>
    <row r="16" spans="1:10" ht="15.75">
      <c r="A16" s="4">
        <v>13</v>
      </c>
      <c r="B16" s="41" t="s">
        <v>105</v>
      </c>
      <c r="C16" s="58">
        <v>8000</v>
      </c>
      <c r="D16" s="42">
        <v>9236</v>
      </c>
      <c r="E16" s="42">
        <v>0</v>
      </c>
      <c r="F16" s="42">
        <v>0</v>
      </c>
      <c r="G16" s="42">
        <v>1236</v>
      </c>
      <c r="H16" s="43">
        <v>300</v>
      </c>
      <c r="J16" s="57"/>
    </row>
    <row r="17" spans="1:10" ht="15.75">
      <c r="A17" s="4">
        <v>14</v>
      </c>
      <c r="B17" s="41" t="s">
        <v>106</v>
      </c>
      <c r="C17" s="58">
        <v>3373</v>
      </c>
      <c r="D17" s="42">
        <v>3694</v>
      </c>
      <c r="E17" s="42">
        <v>785</v>
      </c>
      <c r="F17" s="42">
        <v>4499</v>
      </c>
      <c r="G17" s="42">
        <v>0</v>
      </c>
      <c r="H17" s="43">
        <f t="shared" si="0"/>
        <v>1783</v>
      </c>
      <c r="J17" s="57"/>
    </row>
    <row r="18" spans="1:10" ht="15.75">
      <c r="A18" s="4">
        <v>15</v>
      </c>
      <c r="B18" s="41" t="s">
        <v>107</v>
      </c>
      <c r="C18" s="58">
        <v>5261</v>
      </c>
      <c r="D18" s="42">
        <v>34000</v>
      </c>
      <c r="E18" s="42">
        <v>0</v>
      </c>
      <c r="F18" s="42">
        <v>0</v>
      </c>
      <c r="G18" s="42">
        <v>23133</v>
      </c>
      <c r="H18" s="43">
        <f t="shared" si="0"/>
        <v>16128</v>
      </c>
      <c r="J18" s="57"/>
    </row>
    <row r="19" spans="1:10" ht="15.75">
      <c r="A19" s="4">
        <v>16</v>
      </c>
      <c r="B19" s="41" t="s">
        <v>108</v>
      </c>
      <c r="C19" s="58">
        <v>1790</v>
      </c>
      <c r="D19" s="42">
        <v>22942</v>
      </c>
      <c r="E19" s="42">
        <v>15582</v>
      </c>
      <c r="F19" s="42">
        <v>4587</v>
      </c>
      <c r="G19" s="42">
        <v>987</v>
      </c>
      <c r="H19" s="43">
        <f t="shared" si="0"/>
        <v>3576</v>
      </c>
      <c r="J19" s="57"/>
    </row>
    <row r="20" spans="1:10" ht="15.75">
      <c r="A20" s="4">
        <v>17</v>
      </c>
      <c r="B20" s="41" t="s">
        <v>109</v>
      </c>
      <c r="C20" s="58">
        <v>19773</v>
      </c>
      <c r="D20" s="42">
        <v>34693</v>
      </c>
      <c r="E20" s="42">
        <v>8639</v>
      </c>
      <c r="F20" s="42">
        <v>3209</v>
      </c>
      <c r="G20" s="42">
        <v>4938</v>
      </c>
      <c r="H20" s="43">
        <f t="shared" si="0"/>
        <v>37680</v>
      </c>
      <c r="J20" s="57"/>
    </row>
    <row r="21" spans="1:10" ht="15.75">
      <c r="A21" s="4">
        <v>18</v>
      </c>
      <c r="B21" s="41" t="s">
        <v>110</v>
      </c>
      <c r="C21" s="58">
        <v>9897</v>
      </c>
      <c r="D21" s="44">
        <v>11602</v>
      </c>
      <c r="E21" s="44">
        <v>6468</v>
      </c>
      <c r="F21" s="44">
        <v>4070</v>
      </c>
      <c r="G21" s="44">
        <v>2872</v>
      </c>
      <c r="H21" s="43">
        <f t="shared" si="0"/>
        <v>8089</v>
      </c>
      <c r="J21" s="57"/>
    </row>
    <row r="22" spans="1:10" ht="15.75">
      <c r="A22" s="4">
        <v>19</v>
      </c>
      <c r="B22" s="41" t="s">
        <v>111</v>
      </c>
      <c r="C22" s="58">
        <v>3245</v>
      </c>
      <c r="D22" s="42">
        <v>9627</v>
      </c>
      <c r="E22" s="42">
        <v>4198</v>
      </c>
      <c r="F22" s="42">
        <v>2582</v>
      </c>
      <c r="G22" s="42">
        <v>4885</v>
      </c>
      <c r="H22" s="43">
        <f t="shared" si="0"/>
        <v>1207</v>
      </c>
      <c r="J22" s="57"/>
    </row>
    <row r="23" spans="1:10" ht="15.75">
      <c r="A23" s="4">
        <v>20</v>
      </c>
      <c r="B23" s="41" t="s">
        <v>112</v>
      </c>
      <c r="C23" s="58">
        <v>21260</v>
      </c>
      <c r="D23" s="42">
        <v>20000</v>
      </c>
      <c r="E23" s="42">
        <v>12930</v>
      </c>
      <c r="F23" s="42">
        <v>2000</v>
      </c>
      <c r="G23" s="42">
        <v>2500</v>
      </c>
      <c r="H23" s="43">
        <f t="shared" si="0"/>
        <v>23830</v>
      </c>
      <c r="J23" s="57"/>
    </row>
    <row r="24" spans="1:10" ht="15.75">
      <c r="A24" s="4">
        <v>21</v>
      </c>
      <c r="B24" s="41" t="s">
        <v>113</v>
      </c>
      <c r="C24" s="58">
        <v>15311</v>
      </c>
      <c r="D24" s="42">
        <v>35000</v>
      </c>
      <c r="E24" s="42">
        <v>38511</v>
      </c>
      <c r="F24" s="42">
        <v>0</v>
      </c>
      <c r="G24" s="42">
        <v>0</v>
      </c>
      <c r="H24" s="43">
        <f t="shared" si="0"/>
        <v>11800</v>
      </c>
      <c r="J24" s="57"/>
    </row>
    <row r="25" spans="1:10" ht="15.75">
      <c r="A25" s="4">
        <v>22</v>
      </c>
      <c r="B25" s="41" t="s">
        <v>114</v>
      </c>
      <c r="C25" s="58">
        <v>68714</v>
      </c>
      <c r="D25" s="42">
        <v>22111</v>
      </c>
      <c r="E25" s="42">
        <v>2212</v>
      </c>
      <c r="F25" s="42">
        <v>1999</v>
      </c>
      <c r="G25" s="42">
        <v>8894</v>
      </c>
      <c r="H25" s="43">
        <f t="shared" si="0"/>
        <v>77720</v>
      </c>
      <c r="J25" s="57"/>
    </row>
    <row r="26" spans="1:10" ht="15.75">
      <c r="A26" s="4">
        <v>23</v>
      </c>
      <c r="B26" s="41" t="s">
        <v>115</v>
      </c>
      <c r="C26" s="58">
        <v>17437</v>
      </c>
      <c r="D26" s="42">
        <v>0</v>
      </c>
      <c r="E26" s="42">
        <v>0</v>
      </c>
      <c r="F26" s="42">
        <v>0</v>
      </c>
      <c r="G26" s="42">
        <v>0</v>
      </c>
      <c r="H26" s="43">
        <f t="shared" si="0"/>
        <v>17437</v>
      </c>
      <c r="J26" s="57"/>
    </row>
    <row r="27" spans="1:10" ht="15.75">
      <c r="A27" s="4">
        <v>24</v>
      </c>
      <c r="B27" s="41" t="s">
        <v>116</v>
      </c>
      <c r="C27" s="58">
        <v>5086</v>
      </c>
      <c r="D27" s="68">
        <v>25470</v>
      </c>
      <c r="E27" s="68">
        <v>11859</v>
      </c>
      <c r="F27" s="68">
        <v>9071</v>
      </c>
      <c r="G27" s="68">
        <v>5340</v>
      </c>
      <c r="H27" s="43">
        <f t="shared" si="0"/>
        <v>4286</v>
      </c>
      <c r="J27" s="57"/>
    </row>
    <row r="28" spans="1:10" ht="15.75">
      <c r="A28" s="4">
        <v>25</v>
      </c>
      <c r="B28" s="41" t="s">
        <v>117</v>
      </c>
      <c r="C28" s="58">
        <v>3543.9499999999971</v>
      </c>
      <c r="D28" s="43">
        <v>20115</v>
      </c>
      <c r="E28" s="43">
        <v>0</v>
      </c>
      <c r="F28" s="43">
        <v>10383</v>
      </c>
      <c r="G28" s="43">
        <v>6421</v>
      </c>
      <c r="H28" s="43">
        <f t="shared" si="0"/>
        <v>6854.9499999999971</v>
      </c>
      <c r="J28" s="57"/>
    </row>
    <row r="29" spans="1:10" ht="15.75">
      <c r="A29" s="4">
        <v>26</v>
      </c>
      <c r="B29" s="41" t="s">
        <v>118</v>
      </c>
      <c r="C29" s="58">
        <v>3940</v>
      </c>
      <c r="D29" s="42">
        <v>11625</v>
      </c>
      <c r="E29" s="42">
        <v>3262</v>
      </c>
      <c r="F29" s="42">
        <v>3386</v>
      </c>
      <c r="G29" s="42">
        <v>1974</v>
      </c>
      <c r="H29" s="43">
        <f t="shared" si="0"/>
        <v>6943</v>
      </c>
      <c r="J29" s="57"/>
    </row>
    <row r="30" spans="1:10" ht="15.75">
      <c r="A30" s="4">
        <v>27</v>
      </c>
      <c r="B30" s="41" t="s">
        <v>119</v>
      </c>
      <c r="C30" s="58">
        <v>14126</v>
      </c>
      <c r="D30" s="42">
        <v>37500</v>
      </c>
      <c r="E30" s="42">
        <v>0</v>
      </c>
      <c r="F30" s="42">
        <v>22069</v>
      </c>
      <c r="G30" s="42">
        <v>11071</v>
      </c>
      <c r="H30" s="43">
        <f t="shared" si="0"/>
        <v>18486</v>
      </c>
      <c r="J30" s="57"/>
    </row>
    <row r="31" spans="1:10" ht="15.75">
      <c r="A31" s="4">
        <v>28</v>
      </c>
      <c r="B31" s="41" t="s">
        <v>120</v>
      </c>
      <c r="C31" s="58">
        <v>0</v>
      </c>
      <c r="D31" s="42">
        <v>15000</v>
      </c>
      <c r="E31" s="42">
        <v>3035</v>
      </c>
      <c r="F31" s="42">
        <v>1280</v>
      </c>
      <c r="G31" s="42">
        <v>3785</v>
      </c>
      <c r="H31" s="43">
        <f t="shared" si="0"/>
        <v>6900</v>
      </c>
      <c r="J31" s="57"/>
    </row>
    <row r="32" spans="1:10" ht="15.75">
      <c r="A32" s="4">
        <v>29</v>
      </c>
      <c r="B32" s="41" t="s">
        <v>121</v>
      </c>
      <c r="C32" s="81">
        <v>13948</v>
      </c>
      <c r="D32" s="42">
        <v>14600</v>
      </c>
      <c r="E32" s="42">
        <v>4019</v>
      </c>
      <c r="F32" s="42">
        <v>3820</v>
      </c>
      <c r="G32" s="42">
        <v>12938</v>
      </c>
      <c r="H32" s="43">
        <f t="shared" si="0"/>
        <v>7771</v>
      </c>
      <c r="J32" s="57"/>
    </row>
    <row r="33" spans="1:10" ht="15.75">
      <c r="A33" s="4">
        <v>30</v>
      </c>
      <c r="B33" s="41" t="s">
        <v>122</v>
      </c>
      <c r="C33" s="70">
        <v>13150</v>
      </c>
      <c r="D33" s="68">
        <v>26779</v>
      </c>
      <c r="E33" s="68">
        <v>3689</v>
      </c>
      <c r="F33" s="68">
        <v>15632</v>
      </c>
      <c r="G33" s="68">
        <v>13470</v>
      </c>
      <c r="H33" s="43">
        <f t="shared" si="0"/>
        <v>7138</v>
      </c>
      <c r="J33" s="57"/>
    </row>
    <row r="34" spans="1:10" ht="15.75">
      <c r="A34" s="4">
        <v>31</v>
      </c>
      <c r="B34" s="41" t="s">
        <v>123</v>
      </c>
      <c r="C34" s="58">
        <v>8718</v>
      </c>
      <c r="D34" s="42">
        <v>58466</v>
      </c>
      <c r="E34" s="42">
        <v>20062</v>
      </c>
      <c r="F34" s="42">
        <v>4861</v>
      </c>
      <c r="G34" s="42">
        <v>5639</v>
      </c>
      <c r="H34" s="43">
        <f t="shared" si="0"/>
        <v>36622</v>
      </c>
      <c r="J34" s="57"/>
    </row>
    <row r="35" spans="1:10" ht="15.75">
      <c r="A35" s="4">
        <v>32</v>
      </c>
      <c r="B35" s="41" t="s">
        <v>124</v>
      </c>
      <c r="C35" s="58">
        <v>1522</v>
      </c>
      <c r="D35" s="42">
        <v>4093</v>
      </c>
      <c r="E35" s="42">
        <v>266</v>
      </c>
      <c r="F35" s="42">
        <v>1697</v>
      </c>
      <c r="G35" s="42">
        <v>3526</v>
      </c>
      <c r="H35" s="43">
        <f t="shared" si="0"/>
        <v>126</v>
      </c>
      <c r="J35" s="57"/>
    </row>
    <row r="36" spans="1:10" ht="15.75">
      <c r="A36" s="4">
        <v>33</v>
      </c>
      <c r="B36" s="41" t="s">
        <v>125</v>
      </c>
      <c r="C36" s="58">
        <v>2092</v>
      </c>
      <c r="D36" s="42">
        <v>5240</v>
      </c>
      <c r="E36" s="42">
        <v>1062</v>
      </c>
      <c r="F36" s="42">
        <v>2516</v>
      </c>
      <c r="G36" s="42">
        <v>0</v>
      </c>
      <c r="H36" s="43">
        <f t="shared" si="0"/>
        <v>3754</v>
      </c>
      <c r="J36" s="57"/>
    </row>
    <row r="37" spans="1:10" ht="15.75">
      <c r="A37" s="4">
        <v>34</v>
      </c>
      <c r="B37" s="41" t="s">
        <v>126</v>
      </c>
      <c r="C37" s="58">
        <v>1786</v>
      </c>
      <c r="D37" s="42">
        <v>48000</v>
      </c>
      <c r="E37" s="42">
        <v>22860</v>
      </c>
      <c r="F37" s="42">
        <v>0</v>
      </c>
      <c r="G37" s="42">
        <v>1572</v>
      </c>
      <c r="H37" s="43">
        <f t="shared" si="0"/>
        <v>25354</v>
      </c>
      <c r="J37" s="57"/>
    </row>
    <row r="38" spans="1:10" ht="15.75">
      <c r="A38" s="4">
        <v>35</v>
      </c>
      <c r="B38" s="41" t="s">
        <v>127</v>
      </c>
      <c r="C38" s="58">
        <v>8540</v>
      </c>
      <c r="D38" s="42">
        <v>29433</v>
      </c>
      <c r="E38" s="42">
        <v>7928</v>
      </c>
      <c r="F38" s="42">
        <v>13110</v>
      </c>
      <c r="G38" s="42">
        <v>4936</v>
      </c>
      <c r="H38" s="43">
        <f t="shared" si="0"/>
        <v>11999</v>
      </c>
      <c r="J38" s="57"/>
    </row>
    <row r="39" spans="1:10" ht="15.75">
      <c r="A39" s="4">
        <v>36</v>
      </c>
      <c r="B39" s="41" t="s">
        <v>128</v>
      </c>
      <c r="C39" s="58">
        <v>4509</v>
      </c>
      <c r="D39" s="42">
        <v>27500</v>
      </c>
      <c r="E39" s="42">
        <v>21173</v>
      </c>
      <c r="F39" s="42">
        <v>2362</v>
      </c>
      <c r="G39" s="42">
        <v>970</v>
      </c>
      <c r="H39" s="43">
        <f t="shared" si="0"/>
        <v>7504</v>
      </c>
      <c r="J39" s="57"/>
    </row>
    <row r="40" spans="1:10" ht="15.75">
      <c r="A40" s="4">
        <v>37</v>
      </c>
      <c r="B40" s="41" t="s">
        <v>129</v>
      </c>
      <c r="C40" s="58">
        <v>8384</v>
      </c>
      <c r="D40" s="42">
        <v>27991</v>
      </c>
      <c r="E40" s="42">
        <v>7432.5299999999988</v>
      </c>
      <c r="F40" s="42">
        <v>3475.7489999999998</v>
      </c>
      <c r="G40" s="42">
        <v>2751.9459999999999</v>
      </c>
      <c r="H40" s="43">
        <f t="shared" si="0"/>
        <v>22714.775000000001</v>
      </c>
      <c r="J40" s="57"/>
    </row>
    <row r="41" spans="1:10" ht="15.75">
      <c r="A41" s="4">
        <v>38</v>
      </c>
      <c r="B41" s="41" t="s">
        <v>130</v>
      </c>
      <c r="C41" s="58">
        <v>0</v>
      </c>
      <c r="D41" s="42">
        <v>49188</v>
      </c>
      <c r="E41" s="42">
        <v>26287</v>
      </c>
      <c r="F41" s="42">
        <v>9740</v>
      </c>
      <c r="G41" s="42">
        <v>6580</v>
      </c>
      <c r="H41" s="43">
        <f t="shared" si="0"/>
        <v>6581</v>
      </c>
      <c r="J41" s="57"/>
    </row>
    <row r="42" spans="1:10">
      <c r="A42" s="25"/>
      <c r="B42" s="25"/>
      <c r="C42" s="25"/>
      <c r="D42" s="25"/>
      <c r="E42" s="25"/>
      <c r="F42" s="25"/>
      <c r="G42" s="25"/>
      <c r="H42" s="25"/>
    </row>
  </sheetData>
  <mergeCells count="7">
    <mergeCell ref="H2:H3"/>
    <mergeCell ref="A1:H1"/>
    <mergeCell ref="A2:A3"/>
    <mergeCell ref="B2:B3"/>
    <mergeCell ref="C2:C3"/>
    <mergeCell ref="D2:D3"/>
    <mergeCell ref="E2:G2"/>
  </mergeCells>
  <conditionalFormatting sqref="H4:H41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44"/>
  <sheetViews>
    <sheetView workbookViewId="0">
      <selection activeCell="E25" sqref="E25"/>
    </sheetView>
  </sheetViews>
  <sheetFormatPr defaultRowHeight="15.75"/>
  <cols>
    <col min="1" max="1" width="12" style="7" customWidth="1"/>
    <col min="2" max="2" width="21.28515625" style="7" customWidth="1"/>
    <col min="3" max="7" width="17.140625" style="7" customWidth="1"/>
    <col min="8" max="8" width="18.42578125" style="7" customWidth="1"/>
    <col min="9" max="9" width="17.140625" style="7" customWidth="1"/>
    <col min="10" max="10" width="21.7109375" style="7" customWidth="1"/>
  </cols>
  <sheetData>
    <row r="1" spans="1:10" s="14" customFormat="1" ht="33.75" customHeight="1">
      <c r="A1" s="102" t="s">
        <v>157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32.25" customHeight="1">
      <c r="A2" s="105" t="s">
        <v>0</v>
      </c>
      <c r="B2" s="101" t="s">
        <v>55</v>
      </c>
      <c r="C2" s="101" t="s">
        <v>158</v>
      </c>
      <c r="D2" s="101"/>
      <c r="E2" s="101" t="s">
        <v>159</v>
      </c>
      <c r="F2" s="101" t="s">
        <v>160</v>
      </c>
      <c r="G2" s="106" t="s">
        <v>161</v>
      </c>
      <c r="H2" s="101" t="s">
        <v>162</v>
      </c>
      <c r="I2" s="101" t="s">
        <v>163</v>
      </c>
      <c r="J2" s="101"/>
    </row>
    <row r="3" spans="1:10" ht="14.45" customHeight="1">
      <c r="A3" s="105"/>
      <c r="B3" s="101"/>
      <c r="C3" s="101" t="s">
        <v>16</v>
      </c>
      <c r="D3" s="101" t="s">
        <v>17</v>
      </c>
      <c r="E3" s="101"/>
      <c r="F3" s="101"/>
      <c r="G3" s="107"/>
      <c r="H3" s="101"/>
      <c r="I3" s="101" t="s">
        <v>18</v>
      </c>
      <c r="J3" s="101" t="s">
        <v>19</v>
      </c>
    </row>
    <row r="4" spans="1:10" ht="14.45" customHeight="1">
      <c r="A4" s="105"/>
      <c r="B4" s="101"/>
      <c r="C4" s="101"/>
      <c r="D4" s="101"/>
      <c r="E4" s="101"/>
      <c r="F4" s="101"/>
      <c r="G4" s="107"/>
      <c r="H4" s="101"/>
      <c r="I4" s="101"/>
      <c r="J4" s="101"/>
    </row>
    <row r="5" spans="1:10" ht="39.75" customHeight="1">
      <c r="A5" s="105"/>
      <c r="B5" s="101"/>
      <c r="C5" s="101"/>
      <c r="D5" s="101"/>
      <c r="E5" s="101"/>
      <c r="F5" s="101"/>
      <c r="G5" s="108"/>
      <c r="H5" s="101"/>
      <c r="I5" s="101"/>
      <c r="J5" s="101"/>
    </row>
    <row r="6" spans="1:10" ht="18.75">
      <c r="A6" s="38"/>
      <c r="B6" s="47" t="s">
        <v>136</v>
      </c>
      <c r="C6" s="8"/>
      <c r="D6" s="8"/>
      <c r="E6" s="48"/>
      <c r="F6" s="48"/>
      <c r="G6" s="48"/>
      <c r="H6" s="48"/>
      <c r="I6" s="48"/>
      <c r="J6" s="8"/>
    </row>
    <row r="7" spans="1:10">
      <c r="A7" s="49">
        <v>1</v>
      </c>
      <c r="B7" s="50" t="s">
        <v>93</v>
      </c>
      <c r="C7" s="8"/>
      <c r="D7" s="8"/>
      <c r="E7" s="48"/>
      <c r="F7" s="48"/>
      <c r="G7" s="48"/>
      <c r="H7" s="48"/>
      <c r="I7" s="48"/>
      <c r="J7" s="8"/>
    </row>
    <row r="8" spans="1:10">
      <c r="A8" s="49">
        <v>2</v>
      </c>
      <c r="B8" s="50" t="s">
        <v>94</v>
      </c>
      <c r="C8" s="8"/>
      <c r="D8" s="8"/>
      <c r="E8" s="48"/>
      <c r="F8" s="48"/>
      <c r="G8" s="48"/>
      <c r="H8" s="48"/>
      <c r="I8" s="48"/>
      <c r="J8" s="8"/>
    </row>
    <row r="9" spans="1:10">
      <c r="A9" s="49">
        <v>3</v>
      </c>
      <c r="B9" s="50" t="s">
        <v>95</v>
      </c>
      <c r="C9" s="8"/>
      <c r="D9" s="8"/>
      <c r="E9" s="48"/>
      <c r="F9" s="48"/>
      <c r="G9" s="48"/>
      <c r="H9" s="48"/>
      <c r="I9" s="48"/>
      <c r="J9" s="8"/>
    </row>
    <row r="10" spans="1:10">
      <c r="A10" s="49">
        <v>4</v>
      </c>
      <c r="B10" s="50" t="s">
        <v>96</v>
      </c>
      <c r="C10" s="8"/>
      <c r="D10" s="8"/>
      <c r="E10" s="48"/>
      <c r="F10" s="48"/>
      <c r="G10" s="48"/>
      <c r="H10" s="48"/>
      <c r="I10" s="48"/>
      <c r="J10" s="8"/>
    </row>
    <row r="11" spans="1:10">
      <c r="A11" s="49">
        <v>5</v>
      </c>
      <c r="B11" s="50" t="s">
        <v>97</v>
      </c>
      <c r="C11" s="8"/>
      <c r="D11" s="8"/>
      <c r="E11" s="48"/>
      <c r="F11" s="48"/>
      <c r="G11" s="48"/>
      <c r="H11" s="48"/>
      <c r="I11" s="48"/>
      <c r="J11" s="8"/>
    </row>
    <row r="12" spans="1:10">
      <c r="A12" s="49">
        <v>6</v>
      </c>
      <c r="B12" s="50" t="s">
        <v>98</v>
      </c>
      <c r="C12" s="8"/>
      <c r="D12" s="8"/>
      <c r="E12" s="48"/>
      <c r="F12" s="48"/>
      <c r="G12" s="48"/>
      <c r="H12" s="48"/>
      <c r="I12" s="48"/>
      <c r="J12" s="8"/>
    </row>
    <row r="13" spans="1:10">
      <c r="A13" s="49">
        <v>7</v>
      </c>
      <c r="B13" s="50" t="s">
        <v>99</v>
      </c>
      <c r="C13" s="8"/>
      <c r="D13" s="8"/>
      <c r="E13" s="48"/>
      <c r="F13" s="48"/>
      <c r="G13" s="48"/>
      <c r="H13" s="48"/>
      <c r="I13" s="48"/>
      <c r="J13" s="8"/>
    </row>
    <row r="14" spans="1:10">
      <c r="A14" s="49">
        <v>8</v>
      </c>
      <c r="B14" s="50" t="s">
        <v>100</v>
      </c>
      <c r="C14" s="8"/>
      <c r="D14" s="8"/>
      <c r="E14" s="48"/>
      <c r="F14" s="48"/>
      <c r="G14" s="48"/>
      <c r="H14" s="48"/>
      <c r="I14" s="48"/>
      <c r="J14" s="8"/>
    </row>
    <row r="15" spans="1:10">
      <c r="A15" s="49">
        <v>9</v>
      </c>
      <c r="B15" s="50" t="s">
        <v>101</v>
      </c>
      <c r="C15" s="8"/>
      <c r="D15" s="8"/>
      <c r="E15" s="48"/>
      <c r="F15" s="48"/>
      <c r="G15" s="48"/>
      <c r="H15" s="48"/>
      <c r="I15" s="48"/>
      <c r="J15" s="8"/>
    </row>
    <row r="16" spans="1:10">
      <c r="A16" s="49">
        <v>10</v>
      </c>
      <c r="B16" s="50" t="s">
        <v>102</v>
      </c>
      <c r="C16" s="8"/>
      <c r="D16" s="8"/>
      <c r="E16" s="48"/>
      <c r="F16" s="48"/>
      <c r="G16" s="48"/>
      <c r="H16" s="48"/>
      <c r="I16" s="48"/>
      <c r="J16" s="8"/>
    </row>
    <row r="17" spans="1:10">
      <c r="A17" s="49">
        <v>11</v>
      </c>
      <c r="B17" s="50" t="s">
        <v>103</v>
      </c>
      <c r="C17" s="8"/>
      <c r="D17" s="8"/>
      <c r="E17" s="48"/>
      <c r="F17" s="48"/>
      <c r="G17" s="48"/>
      <c r="H17" s="48"/>
      <c r="I17" s="48"/>
      <c r="J17" s="8"/>
    </row>
    <row r="18" spans="1:10">
      <c r="A18" s="49">
        <v>12</v>
      </c>
      <c r="B18" s="50" t="s">
        <v>104</v>
      </c>
      <c r="C18" s="8"/>
      <c r="D18" s="8"/>
      <c r="E18" s="48"/>
      <c r="F18" s="48"/>
      <c r="G18" s="48"/>
      <c r="H18" s="48"/>
      <c r="I18" s="48"/>
      <c r="J18" s="8"/>
    </row>
    <row r="19" spans="1:10">
      <c r="A19" s="49">
        <v>13</v>
      </c>
      <c r="B19" s="50" t="s">
        <v>105</v>
      </c>
      <c r="C19" s="8"/>
      <c r="D19" s="8"/>
      <c r="E19" s="48"/>
      <c r="F19" s="48"/>
      <c r="G19" s="48"/>
      <c r="H19" s="48"/>
      <c r="I19" s="48"/>
      <c r="J19" s="8"/>
    </row>
    <row r="20" spans="1:10">
      <c r="A20" s="49">
        <v>14</v>
      </c>
      <c r="B20" s="50" t="s">
        <v>106</v>
      </c>
      <c r="C20" s="8"/>
      <c r="D20" s="8"/>
      <c r="E20" s="48"/>
      <c r="F20" s="48"/>
      <c r="G20" s="48"/>
      <c r="H20" s="48"/>
      <c r="I20" s="48"/>
      <c r="J20" s="59"/>
    </row>
    <row r="21" spans="1:10">
      <c r="A21" s="49">
        <v>15</v>
      </c>
      <c r="B21" s="50" t="s">
        <v>107</v>
      </c>
      <c r="C21" s="8"/>
      <c r="D21" s="8"/>
      <c r="E21" s="48"/>
      <c r="F21" s="48"/>
      <c r="G21" s="48"/>
      <c r="H21" s="48"/>
      <c r="I21" s="48"/>
      <c r="J21" s="59"/>
    </row>
    <row r="22" spans="1:10">
      <c r="A22" s="49">
        <v>16</v>
      </c>
      <c r="B22" s="50" t="s">
        <v>108</v>
      </c>
      <c r="C22" s="8"/>
      <c r="D22" s="8"/>
      <c r="E22" s="48"/>
      <c r="F22" s="48"/>
      <c r="G22" s="48"/>
      <c r="H22" s="48"/>
      <c r="I22" s="48"/>
      <c r="J22" s="59"/>
    </row>
    <row r="23" spans="1:10">
      <c r="A23" s="49">
        <v>17</v>
      </c>
      <c r="B23" s="50" t="s">
        <v>109</v>
      </c>
      <c r="C23" s="8"/>
      <c r="D23" s="8"/>
      <c r="E23" s="48"/>
      <c r="F23" s="48"/>
      <c r="G23" s="48"/>
      <c r="H23" s="48"/>
      <c r="I23" s="48"/>
      <c r="J23" s="59"/>
    </row>
    <row r="24" spans="1:10">
      <c r="A24" s="49">
        <v>18</v>
      </c>
      <c r="B24" s="50" t="s">
        <v>110</v>
      </c>
      <c r="C24" s="8"/>
      <c r="D24" s="8"/>
      <c r="E24" s="48"/>
      <c r="F24" s="48"/>
      <c r="G24" s="48"/>
      <c r="H24" s="48"/>
      <c r="I24" s="48"/>
      <c r="J24" s="8"/>
    </row>
    <row r="25" spans="1:10">
      <c r="A25" s="49">
        <v>19</v>
      </c>
      <c r="B25" s="50" t="s">
        <v>111</v>
      </c>
      <c r="C25" s="8"/>
      <c r="D25" s="8"/>
      <c r="E25" s="48"/>
      <c r="F25" s="48"/>
      <c r="G25" s="48"/>
      <c r="H25" s="48"/>
      <c r="I25" s="48"/>
      <c r="J25" s="8"/>
    </row>
    <row r="26" spans="1:10">
      <c r="A26" s="49">
        <v>20</v>
      </c>
      <c r="B26" s="50" t="s">
        <v>112</v>
      </c>
      <c r="C26" s="8"/>
      <c r="D26" s="8"/>
      <c r="E26" s="48"/>
      <c r="F26" s="48"/>
      <c r="G26" s="48"/>
      <c r="H26" s="48"/>
      <c r="I26" s="48"/>
      <c r="J26" s="8"/>
    </row>
    <row r="27" spans="1:10">
      <c r="A27" s="49">
        <v>21</v>
      </c>
      <c r="B27" s="50" t="s">
        <v>113</v>
      </c>
      <c r="C27" s="8"/>
      <c r="D27" s="8"/>
      <c r="E27" s="48"/>
      <c r="F27" s="48"/>
      <c r="G27" s="48"/>
      <c r="H27" s="48"/>
      <c r="I27" s="48"/>
      <c r="J27" s="8"/>
    </row>
    <row r="28" spans="1:10">
      <c r="A28" s="49">
        <v>22</v>
      </c>
      <c r="B28" s="50" t="s">
        <v>114</v>
      </c>
      <c r="C28" s="8"/>
      <c r="D28" s="8"/>
      <c r="E28" s="48"/>
      <c r="F28" s="48"/>
      <c r="G28" s="48"/>
      <c r="H28" s="48"/>
      <c r="I28" s="48"/>
      <c r="J28" s="8"/>
    </row>
    <row r="29" spans="1:10">
      <c r="A29" s="49">
        <v>23</v>
      </c>
      <c r="B29" s="50" t="s">
        <v>115</v>
      </c>
      <c r="C29" s="8"/>
      <c r="D29" s="8"/>
      <c r="E29" s="48"/>
      <c r="F29" s="48"/>
      <c r="G29" s="48"/>
      <c r="H29" s="48"/>
      <c r="I29" s="48"/>
      <c r="J29" s="8"/>
    </row>
    <row r="30" spans="1:10">
      <c r="A30" s="49">
        <v>24</v>
      </c>
      <c r="B30" s="50" t="s">
        <v>116</v>
      </c>
      <c r="C30" s="8"/>
      <c r="D30" s="8"/>
      <c r="E30" s="48"/>
      <c r="F30" s="48"/>
      <c r="G30" s="48"/>
      <c r="H30" s="48"/>
      <c r="I30" s="48"/>
      <c r="J30" s="8"/>
    </row>
    <row r="31" spans="1:10">
      <c r="A31" s="49">
        <v>25</v>
      </c>
      <c r="B31" s="50" t="s">
        <v>117</v>
      </c>
      <c r="C31" s="8"/>
      <c r="D31" s="8"/>
      <c r="E31" s="48"/>
      <c r="F31" s="48"/>
      <c r="G31" s="48"/>
      <c r="H31" s="48"/>
      <c r="I31" s="48"/>
      <c r="J31" s="8"/>
    </row>
    <row r="32" spans="1:10">
      <c r="A32" s="49">
        <v>26</v>
      </c>
      <c r="B32" s="50" t="s">
        <v>118</v>
      </c>
      <c r="C32" s="8"/>
      <c r="D32" s="8"/>
      <c r="E32" s="48"/>
      <c r="F32" s="48"/>
      <c r="G32" s="48"/>
      <c r="H32" s="48"/>
      <c r="I32" s="48"/>
      <c r="J32" s="8"/>
    </row>
    <row r="33" spans="1:10">
      <c r="A33" s="49">
        <v>27</v>
      </c>
      <c r="B33" s="50" t="s">
        <v>119</v>
      </c>
      <c r="C33" s="8"/>
      <c r="D33" s="8"/>
      <c r="E33" s="48"/>
      <c r="F33" s="48"/>
      <c r="G33" s="48"/>
      <c r="H33" s="48"/>
      <c r="I33" s="48"/>
      <c r="J33" s="8"/>
    </row>
    <row r="34" spans="1:10">
      <c r="A34" s="49">
        <v>28</v>
      </c>
      <c r="B34" s="50" t="s">
        <v>120</v>
      </c>
      <c r="C34" s="8"/>
      <c r="D34" s="8"/>
      <c r="E34" s="48"/>
      <c r="F34" s="48"/>
      <c r="G34" s="48"/>
      <c r="H34" s="48"/>
      <c r="I34" s="48"/>
      <c r="J34" s="8"/>
    </row>
    <row r="35" spans="1:10">
      <c r="A35" s="49">
        <v>29</v>
      </c>
      <c r="B35" s="50" t="s">
        <v>121</v>
      </c>
      <c r="C35" s="8"/>
      <c r="D35" s="8"/>
      <c r="E35" s="48"/>
      <c r="F35" s="48"/>
      <c r="G35" s="48"/>
      <c r="H35" s="48"/>
      <c r="I35" s="48"/>
      <c r="J35" s="8"/>
    </row>
    <row r="36" spans="1:10">
      <c r="A36" s="49">
        <v>30</v>
      </c>
      <c r="B36" s="50" t="s">
        <v>122</v>
      </c>
      <c r="C36" s="8"/>
      <c r="D36" s="8"/>
      <c r="E36" s="48"/>
      <c r="F36" s="48"/>
      <c r="G36" s="48"/>
      <c r="H36" s="48"/>
      <c r="I36" s="48"/>
      <c r="J36" s="8"/>
    </row>
    <row r="37" spans="1:10">
      <c r="A37" s="49">
        <v>31</v>
      </c>
      <c r="B37" s="50" t="s">
        <v>123</v>
      </c>
      <c r="C37" s="8"/>
      <c r="D37" s="8"/>
      <c r="E37" s="48"/>
      <c r="F37" s="48"/>
      <c r="G37" s="48"/>
      <c r="H37" s="48"/>
      <c r="I37" s="48"/>
      <c r="J37" s="8"/>
    </row>
    <row r="38" spans="1:10">
      <c r="A38" s="49">
        <v>32</v>
      </c>
      <c r="B38" s="50" t="s">
        <v>124</v>
      </c>
      <c r="C38" s="8"/>
      <c r="D38" s="8"/>
      <c r="E38" s="48"/>
      <c r="F38" s="48"/>
      <c r="G38" s="48"/>
      <c r="H38" s="48"/>
      <c r="I38" s="48"/>
      <c r="J38" s="8"/>
    </row>
    <row r="39" spans="1:10">
      <c r="A39" s="49">
        <v>33</v>
      </c>
      <c r="B39" s="50" t="s">
        <v>125</v>
      </c>
      <c r="C39" s="8"/>
      <c r="D39" s="8"/>
      <c r="E39" s="48"/>
      <c r="F39" s="48"/>
      <c r="G39" s="48"/>
      <c r="H39" s="48"/>
      <c r="I39" s="48"/>
      <c r="J39" s="8"/>
    </row>
    <row r="40" spans="1:10">
      <c r="A40" s="49">
        <v>34</v>
      </c>
      <c r="B40" s="50" t="s">
        <v>126</v>
      </c>
      <c r="C40" s="8"/>
      <c r="D40" s="8"/>
      <c r="E40" s="48"/>
      <c r="F40" s="48"/>
      <c r="G40" s="48"/>
      <c r="H40" s="48"/>
      <c r="I40" s="48"/>
      <c r="J40" s="8"/>
    </row>
    <row r="41" spans="1:10">
      <c r="A41" s="49">
        <v>35</v>
      </c>
      <c r="B41" s="50" t="s">
        <v>127</v>
      </c>
      <c r="C41" s="8"/>
      <c r="D41" s="8"/>
      <c r="E41" s="48"/>
      <c r="F41" s="48"/>
      <c r="G41" s="48"/>
      <c r="H41" s="48"/>
      <c r="I41" s="48"/>
      <c r="J41" s="8"/>
    </row>
    <row r="42" spans="1:10">
      <c r="A42" s="49">
        <v>36</v>
      </c>
      <c r="B42" s="50" t="s">
        <v>128</v>
      </c>
      <c r="C42" s="8"/>
      <c r="D42" s="8"/>
      <c r="E42" s="48"/>
      <c r="F42" s="48"/>
      <c r="G42" s="48"/>
      <c r="H42" s="48"/>
      <c r="I42" s="48"/>
      <c r="J42" s="8"/>
    </row>
    <row r="43" spans="1:10">
      <c r="A43" s="49">
        <v>37</v>
      </c>
      <c r="B43" s="50" t="s">
        <v>129</v>
      </c>
      <c r="C43" s="8"/>
      <c r="D43" s="8"/>
      <c r="E43" s="48"/>
      <c r="F43" s="48"/>
      <c r="G43" s="48"/>
      <c r="H43" s="48"/>
      <c r="I43" s="48"/>
      <c r="J43" s="8"/>
    </row>
    <row r="44" spans="1:10">
      <c r="A44" s="49">
        <v>38</v>
      </c>
      <c r="B44" s="50" t="s">
        <v>130</v>
      </c>
      <c r="C44" s="8"/>
      <c r="D44" s="8"/>
      <c r="E44" s="48"/>
      <c r="F44" s="48"/>
      <c r="G44" s="48"/>
      <c r="H44" s="48"/>
      <c r="I44" s="48"/>
      <c r="J44" s="8"/>
    </row>
  </sheetData>
  <mergeCells count="13">
    <mergeCell ref="C3:C5"/>
    <mergeCell ref="D3:D5"/>
    <mergeCell ref="I3:I5"/>
    <mergeCell ref="J3:J5"/>
    <mergeCell ref="A1:J1"/>
    <mergeCell ref="A2:A5"/>
    <mergeCell ref="B2:B5"/>
    <mergeCell ref="C2:D2"/>
    <mergeCell ref="E2:E5"/>
    <mergeCell ref="F2:F5"/>
    <mergeCell ref="G2:G5"/>
    <mergeCell ref="H2:H5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43"/>
  <sheetViews>
    <sheetView zoomScale="95" zoomScaleNormal="95" workbookViewId="0">
      <selection activeCell="G10" sqref="G10"/>
    </sheetView>
  </sheetViews>
  <sheetFormatPr defaultRowHeight="15"/>
  <cols>
    <col min="1" max="1" width="8.28515625" customWidth="1"/>
    <col min="2" max="2" width="24.42578125" customWidth="1"/>
    <col min="3" max="3" width="17.140625" customWidth="1"/>
    <col min="4" max="4" width="16.7109375" customWidth="1"/>
    <col min="5" max="5" width="18.28515625" customWidth="1"/>
    <col min="6" max="7" width="15.140625" customWidth="1"/>
    <col min="8" max="8" width="14.42578125" customWidth="1"/>
    <col min="9" max="9" width="20.5703125" customWidth="1"/>
    <col min="10" max="10" width="19.85546875" customWidth="1"/>
    <col min="11" max="11" width="24.140625" customWidth="1"/>
  </cols>
  <sheetData>
    <row r="1" spans="1:11" ht="31.9" customHeight="1">
      <c r="A1" s="111" t="s">
        <v>166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18" customFormat="1" ht="48.75" customHeight="1">
      <c r="A2" s="110" t="s">
        <v>0</v>
      </c>
      <c r="B2" s="110" t="s">
        <v>55</v>
      </c>
      <c r="C2" s="110" t="s">
        <v>164</v>
      </c>
      <c r="D2" s="110"/>
      <c r="E2" s="16" t="s">
        <v>23</v>
      </c>
      <c r="F2" s="113" t="s">
        <v>165</v>
      </c>
      <c r="G2" s="113"/>
      <c r="H2" s="113"/>
      <c r="I2" s="17" t="s">
        <v>24</v>
      </c>
      <c r="J2" s="17" t="s">
        <v>25</v>
      </c>
      <c r="K2" s="17" t="s">
        <v>26</v>
      </c>
    </row>
    <row r="3" spans="1:11" s="18" customFormat="1" ht="15.75">
      <c r="A3" s="110"/>
      <c r="B3" s="110"/>
      <c r="C3" s="110" t="s">
        <v>27</v>
      </c>
      <c r="D3" s="110" t="s">
        <v>17</v>
      </c>
      <c r="E3" s="110" t="s">
        <v>28</v>
      </c>
      <c r="F3" s="109" t="s">
        <v>29</v>
      </c>
      <c r="G3" s="109" t="s">
        <v>30</v>
      </c>
      <c r="H3" s="109" t="s">
        <v>31</v>
      </c>
      <c r="I3" s="110" t="s">
        <v>32</v>
      </c>
      <c r="J3" s="110" t="s">
        <v>33</v>
      </c>
      <c r="K3" s="110" t="s">
        <v>34</v>
      </c>
    </row>
    <row r="4" spans="1:11" s="18" customFormat="1" ht="63.6" customHeight="1">
      <c r="A4" s="110"/>
      <c r="B4" s="110"/>
      <c r="C4" s="110"/>
      <c r="D4" s="110"/>
      <c r="E4" s="110"/>
      <c r="F4" s="109"/>
      <c r="G4" s="109"/>
      <c r="H4" s="109"/>
      <c r="I4" s="110"/>
      <c r="J4" s="110"/>
      <c r="K4" s="110"/>
    </row>
    <row r="5" spans="1:11" ht="15.75">
      <c r="A5" s="54"/>
      <c r="B5" s="55" t="s">
        <v>137</v>
      </c>
      <c r="C5" s="56"/>
      <c r="D5" s="56"/>
      <c r="E5" s="56"/>
      <c r="F5" s="56"/>
      <c r="G5" s="56"/>
      <c r="H5" s="56"/>
      <c r="I5" s="56"/>
      <c r="J5" s="56"/>
      <c r="K5" s="56"/>
    </row>
    <row r="6" spans="1:11" ht="15.75">
      <c r="A6" s="4">
        <v>1</v>
      </c>
      <c r="B6" s="5" t="s">
        <v>93</v>
      </c>
      <c r="C6" s="46"/>
      <c r="D6" s="46"/>
      <c r="E6" s="46"/>
      <c r="F6" s="52"/>
      <c r="G6" s="52"/>
      <c r="H6" s="52"/>
      <c r="I6" s="46"/>
      <c r="J6" s="46"/>
      <c r="K6" s="46"/>
    </row>
    <row r="7" spans="1:11" ht="15.75">
      <c r="A7" s="4">
        <v>2</v>
      </c>
      <c r="B7" s="5" t="s">
        <v>94</v>
      </c>
      <c r="C7" s="46"/>
      <c r="D7" s="46"/>
      <c r="E7" s="46"/>
      <c r="F7" s="52"/>
      <c r="G7" s="52"/>
      <c r="H7" s="52"/>
      <c r="I7" s="46"/>
      <c r="J7" s="46"/>
      <c r="K7" s="46"/>
    </row>
    <row r="8" spans="1:11" ht="15.75">
      <c r="A8" s="4">
        <v>3</v>
      </c>
      <c r="B8" s="5" t="s">
        <v>95</v>
      </c>
      <c r="C8" s="46"/>
      <c r="D8" s="46"/>
      <c r="E8" s="46"/>
      <c r="F8" s="52"/>
      <c r="G8" s="52"/>
      <c r="H8" s="52"/>
      <c r="I8" s="46"/>
      <c r="J8" s="46"/>
      <c r="K8" s="46"/>
    </row>
    <row r="9" spans="1:11" ht="15.75">
      <c r="A9" s="4">
        <v>4</v>
      </c>
      <c r="B9" s="5" t="s">
        <v>96</v>
      </c>
      <c r="C9" s="46"/>
      <c r="D9" s="46"/>
      <c r="E9" s="46"/>
      <c r="F9" s="52"/>
      <c r="G9" s="52"/>
      <c r="H9" s="52"/>
      <c r="I9" s="46"/>
      <c r="J9" s="46"/>
      <c r="K9" s="46"/>
    </row>
    <row r="10" spans="1:11" ht="15.75">
      <c r="A10" s="4">
        <v>5</v>
      </c>
      <c r="B10" s="5" t="s">
        <v>97</v>
      </c>
      <c r="C10" s="46"/>
      <c r="D10" s="46"/>
      <c r="E10" s="46"/>
      <c r="F10" s="52"/>
      <c r="G10" s="52"/>
      <c r="H10" s="52"/>
      <c r="I10" s="46"/>
      <c r="J10" s="46"/>
      <c r="K10" s="46"/>
    </row>
    <row r="11" spans="1:11" ht="15.75">
      <c r="A11" s="4">
        <v>6</v>
      </c>
      <c r="B11" s="5" t="s">
        <v>98</v>
      </c>
      <c r="C11" s="46"/>
      <c r="D11" s="46"/>
      <c r="E11" s="46"/>
      <c r="F11" s="52"/>
      <c r="G11" s="52"/>
      <c r="H11" s="52"/>
      <c r="I11" s="46"/>
      <c r="J11" s="46"/>
      <c r="K11" s="46"/>
    </row>
    <row r="12" spans="1:11" ht="15.75">
      <c r="A12" s="4">
        <v>7</v>
      </c>
      <c r="B12" s="5" t="s">
        <v>99</v>
      </c>
      <c r="C12" s="46"/>
      <c r="D12" s="46"/>
      <c r="E12" s="46"/>
      <c r="F12" s="52"/>
      <c r="G12" s="52"/>
      <c r="H12" s="52"/>
      <c r="I12" s="46"/>
      <c r="J12" s="46"/>
      <c r="K12" s="46"/>
    </row>
    <row r="13" spans="1:11" ht="15.75">
      <c r="A13" s="4">
        <v>8</v>
      </c>
      <c r="B13" s="5" t="s">
        <v>100</v>
      </c>
      <c r="C13" s="46"/>
      <c r="D13" s="46"/>
      <c r="E13" s="46"/>
      <c r="F13" s="52"/>
      <c r="G13" s="52"/>
      <c r="H13" s="52"/>
      <c r="I13" s="46"/>
      <c r="J13" s="46"/>
      <c r="K13" s="46"/>
    </row>
    <row r="14" spans="1:11" ht="15.75">
      <c r="A14" s="4">
        <v>9</v>
      </c>
      <c r="B14" s="5" t="s">
        <v>101</v>
      </c>
      <c r="C14" s="46"/>
      <c r="D14" s="46"/>
      <c r="E14" s="46"/>
      <c r="F14" s="52"/>
      <c r="G14" s="52"/>
      <c r="H14" s="52"/>
      <c r="I14" s="46"/>
      <c r="J14" s="46"/>
      <c r="K14" s="46"/>
    </row>
    <row r="15" spans="1:11" ht="15.75">
      <c r="A15" s="4">
        <v>10</v>
      </c>
      <c r="B15" s="5" t="s">
        <v>102</v>
      </c>
      <c r="C15" s="46"/>
      <c r="D15" s="46"/>
      <c r="E15" s="46"/>
      <c r="F15" s="52"/>
      <c r="G15" s="52"/>
      <c r="H15" s="52"/>
      <c r="I15" s="46"/>
      <c r="J15" s="46"/>
      <c r="K15" s="46"/>
    </row>
    <row r="16" spans="1:11" ht="15.75">
      <c r="A16" s="4">
        <v>11</v>
      </c>
      <c r="B16" s="5" t="s">
        <v>103</v>
      </c>
      <c r="C16" s="46"/>
      <c r="D16" s="46"/>
      <c r="E16" s="46"/>
      <c r="F16" s="52"/>
      <c r="G16" s="52"/>
      <c r="H16" s="52"/>
      <c r="I16" s="46"/>
      <c r="J16" s="46"/>
      <c r="K16" s="46"/>
    </row>
    <row r="17" spans="1:11" ht="15.75">
      <c r="A17" s="4">
        <v>12</v>
      </c>
      <c r="B17" s="5" t="s">
        <v>104</v>
      </c>
      <c r="C17" s="46"/>
      <c r="D17" s="46"/>
      <c r="E17" s="46"/>
      <c r="F17" s="52"/>
      <c r="G17" s="52"/>
      <c r="H17" s="52"/>
      <c r="I17" s="46"/>
      <c r="J17" s="46"/>
      <c r="K17" s="46"/>
    </row>
    <row r="18" spans="1:11" ht="15.75">
      <c r="A18" s="4">
        <v>13</v>
      </c>
      <c r="B18" s="5" t="s">
        <v>105</v>
      </c>
      <c r="C18" s="46"/>
      <c r="D18" s="46"/>
      <c r="E18" s="46"/>
      <c r="F18" s="52"/>
      <c r="G18" s="52"/>
      <c r="H18" s="52"/>
      <c r="I18" s="46"/>
      <c r="J18" s="46"/>
      <c r="K18" s="46"/>
    </row>
    <row r="19" spans="1:11" ht="15.75">
      <c r="A19" s="4">
        <v>14</v>
      </c>
      <c r="B19" s="5" t="s">
        <v>106</v>
      </c>
      <c r="C19" s="46"/>
      <c r="D19" s="46"/>
      <c r="E19" s="46"/>
      <c r="F19" s="52"/>
      <c r="G19" s="52"/>
      <c r="H19" s="52"/>
      <c r="I19" s="46"/>
      <c r="J19" s="46"/>
      <c r="K19" s="46"/>
    </row>
    <row r="20" spans="1:11" ht="15.75">
      <c r="A20" s="4">
        <v>15</v>
      </c>
      <c r="B20" s="5" t="s">
        <v>135</v>
      </c>
      <c r="C20" s="46"/>
      <c r="D20" s="46"/>
      <c r="E20" s="46"/>
      <c r="F20" s="52"/>
      <c r="G20" s="52"/>
      <c r="H20" s="52"/>
      <c r="I20" s="46"/>
      <c r="J20" s="46"/>
      <c r="K20" s="46"/>
    </row>
    <row r="21" spans="1:11" s="53" customFormat="1" ht="15.75">
      <c r="A21" s="4">
        <v>16</v>
      </c>
      <c r="B21" s="51" t="s">
        <v>108</v>
      </c>
      <c r="C21" s="52"/>
      <c r="D21" s="52"/>
      <c r="E21" s="52"/>
      <c r="F21" s="52"/>
      <c r="G21" s="52"/>
      <c r="H21" s="52"/>
      <c r="I21" s="52"/>
      <c r="J21" s="52"/>
      <c r="K21" s="52"/>
    </row>
    <row r="22" spans="1:11" ht="15.75">
      <c r="A22" s="4">
        <v>17</v>
      </c>
      <c r="B22" s="1" t="s">
        <v>109</v>
      </c>
      <c r="C22" s="46"/>
      <c r="D22" s="46"/>
      <c r="E22" s="46"/>
      <c r="F22" s="52"/>
      <c r="G22" s="52"/>
      <c r="H22" s="52"/>
      <c r="I22" s="46"/>
      <c r="J22" s="46"/>
      <c r="K22" s="46"/>
    </row>
    <row r="23" spans="1:11" ht="15.75">
      <c r="A23" s="4">
        <v>18</v>
      </c>
      <c r="B23" s="1" t="s">
        <v>110</v>
      </c>
      <c r="C23" s="46"/>
      <c r="D23" s="46"/>
      <c r="E23" s="46"/>
      <c r="F23" s="52"/>
      <c r="G23" s="52"/>
      <c r="H23" s="52"/>
      <c r="I23" s="46"/>
      <c r="J23" s="46"/>
      <c r="K23" s="46"/>
    </row>
    <row r="24" spans="1:11" ht="15.75">
      <c r="A24" s="4">
        <v>19</v>
      </c>
      <c r="B24" s="1" t="s">
        <v>111</v>
      </c>
      <c r="C24" s="46"/>
      <c r="D24" s="46"/>
      <c r="E24" s="46"/>
      <c r="F24" s="52"/>
      <c r="G24" s="52"/>
      <c r="H24" s="52"/>
      <c r="I24" s="46"/>
      <c r="J24" s="46"/>
      <c r="K24" s="46"/>
    </row>
    <row r="25" spans="1:11" ht="15.75">
      <c r="A25" s="4">
        <v>20</v>
      </c>
      <c r="B25" s="1" t="s">
        <v>112</v>
      </c>
      <c r="C25" s="46"/>
      <c r="D25" s="46"/>
      <c r="E25" s="46"/>
      <c r="F25" s="52"/>
      <c r="G25" s="52"/>
      <c r="H25" s="52"/>
      <c r="I25" s="46"/>
      <c r="J25" s="46"/>
      <c r="K25" s="46"/>
    </row>
    <row r="26" spans="1:11" ht="15.75">
      <c r="A26" s="4">
        <v>21</v>
      </c>
      <c r="B26" s="1" t="s">
        <v>113</v>
      </c>
      <c r="C26" s="46"/>
      <c r="D26" s="46"/>
      <c r="E26" s="46"/>
      <c r="F26" s="52"/>
      <c r="G26" s="52"/>
      <c r="H26" s="52"/>
      <c r="I26" s="46"/>
      <c r="J26" s="46"/>
      <c r="K26" s="46"/>
    </row>
    <row r="27" spans="1:11" ht="15.75">
      <c r="A27" s="4">
        <v>22</v>
      </c>
      <c r="B27" s="1" t="s">
        <v>114</v>
      </c>
      <c r="C27" s="46"/>
      <c r="D27" s="46"/>
      <c r="E27" s="46"/>
      <c r="F27" s="52"/>
      <c r="G27" s="52"/>
      <c r="H27" s="52"/>
      <c r="I27" s="46"/>
      <c r="J27" s="46"/>
      <c r="K27" s="46"/>
    </row>
    <row r="28" spans="1:11" ht="15.75">
      <c r="A28" s="4">
        <v>23</v>
      </c>
      <c r="B28" s="1" t="s">
        <v>115</v>
      </c>
      <c r="C28" s="46"/>
      <c r="D28" s="46"/>
      <c r="E28" s="46"/>
      <c r="F28" s="52"/>
      <c r="G28" s="52"/>
      <c r="H28" s="52"/>
      <c r="I28" s="46"/>
      <c r="J28" s="46"/>
      <c r="K28" s="46"/>
    </row>
    <row r="29" spans="1:11" ht="15.75">
      <c r="A29" s="4">
        <v>24</v>
      </c>
      <c r="B29" s="1" t="s">
        <v>116</v>
      </c>
      <c r="C29" s="46"/>
      <c r="D29" s="46"/>
      <c r="E29" s="46"/>
      <c r="F29" s="52"/>
      <c r="G29" s="52"/>
      <c r="H29" s="52"/>
      <c r="I29" s="46"/>
      <c r="J29" s="46"/>
      <c r="K29" s="46"/>
    </row>
    <row r="30" spans="1:11" ht="15.75">
      <c r="A30" s="4">
        <v>25</v>
      </c>
      <c r="B30" s="1" t="s">
        <v>117</v>
      </c>
      <c r="C30" s="46"/>
      <c r="D30" s="46"/>
      <c r="E30" s="46"/>
      <c r="F30" s="52"/>
      <c r="G30" s="52"/>
      <c r="H30" s="52"/>
      <c r="I30" s="46"/>
      <c r="J30" s="46"/>
      <c r="K30" s="46"/>
    </row>
    <row r="31" spans="1:11" ht="15.75">
      <c r="A31" s="4">
        <v>26</v>
      </c>
      <c r="B31" s="1" t="s">
        <v>118</v>
      </c>
      <c r="C31" s="46"/>
      <c r="D31" s="46"/>
      <c r="E31" s="46"/>
      <c r="F31" s="52"/>
      <c r="G31" s="52"/>
      <c r="H31" s="52"/>
      <c r="I31" s="46"/>
      <c r="J31" s="46"/>
      <c r="K31" s="46"/>
    </row>
    <row r="32" spans="1:11" ht="15.75">
      <c r="A32" s="4">
        <v>27</v>
      </c>
      <c r="B32" s="1" t="s">
        <v>119</v>
      </c>
      <c r="C32" s="46"/>
      <c r="D32" s="46"/>
      <c r="E32" s="46"/>
      <c r="F32" s="52"/>
      <c r="G32" s="52"/>
      <c r="H32" s="52"/>
      <c r="I32" s="46"/>
      <c r="J32" s="46"/>
      <c r="K32" s="46"/>
    </row>
    <row r="33" spans="1:11" ht="15.75">
      <c r="A33" s="4">
        <v>28</v>
      </c>
      <c r="B33" s="1" t="s">
        <v>120</v>
      </c>
      <c r="C33" s="46"/>
      <c r="D33" s="46"/>
      <c r="E33" s="46"/>
      <c r="F33" s="52"/>
      <c r="G33" s="52"/>
      <c r="H33" s="52"/>
      <c r="I33" s="46"/>
      <c r="J33" s="46"/>
      <c r="K33" s="46"/>
    </row>
    <row r="34" spans="1:11" ht="15.75">
      <c r="A34" s="4">
        <v>29</v>
      </c>
      <c r="B34" s="1" t="s">
        <v>121</v>
      </c>
      <c r="C34" s="46"/>
      <c r="D34" s="46"/>
      <c r="E34" s="46"/>
      <c r="F34" s="52"/>
      <c r="G34" s="52"/>
      <c r="H34" s="52"/>
      <c r="I34" s="46"/>
      <c r="J34" s="46"/>
      <c r="K34" s="46"/>
    </row>
    <row r="35" spans="1:11" ht="15.75">
      <c r="A35" s="4">
        <v>30</v>
      </c>
      <c r="B35" s="1" t="s">
        <v>122</v>
      </c>
      <c r="C35" s="46"/>
      <c r="D35" s="46"/>
      <c r="E35" s="46"/>
      <c r="F35" s="52"/>
      <c r="G35" s="52"/>
      <c r="H35" s="52"/>
      <c r="I35" s="46"/>
      <c r="J35" s="46"/>
      <c r="K35" s="46"/>
    </row>
    <row r="36" spans="1:11" ht="15.75">
      <c r="A36" s="4">
        <v>31</v>
      </c>
      <c r="B36" s="1" t="s">
        <v>123</v>
      </c>
      <c r="C36" s="46"/>
      <c r="D36" s="46"/>
      <c r="E36" s="46"/>
      <c r="F36" s="52"/>
      <c r="G36" s="52"/>
      <c r="H36" s="52"/>
      <c r="I36" s="46"/>
      <c r="J36" s="46"/>
      <c r="K36" s="46"/>
    </row>
    <row r="37" spans="1:11" ht="15.75">
      <c r="A37" s="4">
        <v>32</v>
      </c>
      <c r="B37" s="1" t="s">
        <v>138</v>
      </c>
      <c r="C37" s="46"/>
      <c r="D37" s="46"/>
      <c r="E37" s="46"/>
      <c r="F37" s="52"/>
      <c r="G37" s="52"/>
      <c r="H37" s="52"/>
      <c r="I37" s="46"/>
      <c r="J37" s="46"/>
      <c r="K37" s="46"/>
    </row>
    <row r="38" spans="1:11" ht="15.75">
      <c r="A38" s="4">
        <v>33</v>
      </c>
      <c r="B38" s="1" t="s">
        <v>125</v>
      </c>
      <c r="C38" s="46"/>
      <c r="D38" s="46"/>
      <c r="E38" s="46"/>
      <c r="F38" s="52"/>
      <c r="G38" s="52"/>
      <c r="H38" s="52"/>
      <c r="I38" s="46"/>
      <c r="J38" s="46"/>
      <c r="K38" s="46"/>
    </row>
    <row r="39" spans="1:11" ht="15.75">
      <c r="A39" s="4">
        <v>34</v>
      </c>
      <c r="B39" s="1" t="s">
        <v>126</v>
      </c>
      <c r="C39" s="46"/>
      <c r="D39" s="46"/>
      <c r="E39" s="46"/>
      <c r="F39" s="52"/>
      <c r="G39" s="52"/>
      <c r="H39" s="52"/>
      <c r="I39" s="46"/>
      <c r="J39" s="46"/>
      <c r="K39" s="46"/>
    </row>
    <row r="40" spans="1:11" ht="15.75">
      <c r="A40" s="4">
        <v>35</v>
      </c>
      <c r="B40" s="1" t="s">
        <v>127</v>
      </c>
      <c r="C40" s="46"/>
      <c r="D40" s="46"/>
      <c r="E40" s="46"/>
      <c r="F40" s="52"/>
      <c r="G40" s="52"/>
      <c r="H40" s="52"/>
      <c r="I40" s="46"/>
      <c r="J40" s="46"/>
      <c r="K40" s="46"/>
    </row>
    <row r="41" spans="1:11" ht="15.75">
      <c r="A41" s="4">
        <v>36</v>
      </c>
      <c r="B41" s="1" t="s">
        <v>128</v>
      </c>
      <c r="C41" s="46"/>
      <c r="D41" s="46"/>
      <c r="E41" s="46"/>
      <c r="F41" s="52"/>
      <c r="G41" s="52"/>
      <c r="H41" s="52"/>
      <c r="I41" s="46"/>
      <c r="J41" s="46"/>
      <c r="K41" s="46"/>
    </row>
    <row r="42" spans="1:11" ht="15.75">
      <c r="A42" s="4">
        <v>37</v>
      </c>
      <c r="B42" s="1" t="s">
        <v>129</v>
      </c>
      <c r="C42" s="46"/>
      <c r="D42" s="46"/>
      <c r="E42" s="46"/>
      <c r="F42" s="52"/>
      <c r="G42" s="52"/>
      <c r="H42" s="52"/>
      <c r="I42" s="46"/>
      <c r="J42" s="46"/>
      <c r="K42" s="46"/>
    </row>
    <row r="43" spans="1:11" ht="15.75">
      <c r="A43" s="4">
        <v>38</v>
      </c>
      <c r="B43" s="1" t="s">
        <v>130</v>
      </c>
      <c r="C43" s="46"/>
      <c r="D43" s="46"/>
      <c r="E43" s="46"/>
      <c r="F43" s="52"/>
      <c r="G43" s="52"/>
      <c r="H43" s="52"/>
      <c r="I43" s="46"/>
      <c r="J43" s="46"/>
      <c r="K43" s="46"/>
    </row>
  </sheetData>
  <mergeCells count="14">
    <mergeCell ref="H3:H4"/>
    <mergeCell ref="I3:I4"/>
    <mergeCell ref="J3:J4"/>
    <mergeCell ref="K3:K4"/>
    <mergeCell ref="A1:K1"/>
    <mergeCell ref="A2:A4"/>
    <mergeCell ref="B2:B4"/>
    <mergeCell ref="C2:D2"/>
    <mergeCell ref="F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43"/>
  <sheetViews>
    <sheetView zoomScale="95" zoomScaleNormal="95" workbookViewId="0">
      <pane xSplit="2" ySplit="6" topLeftCell="D38" activePane="bottomRight" state="frozen"/>
      <selection pane="topRight" activeCell="C1" sqref="C1"/>
      <selection pane="bottomLeft" activeCell="A7" sqref="A7"/>
      <selection pane="bottomRight" activeCell="M5" sqref="M5:M43"/>
    </sheetView>
  </sheetViews>
  <sheetFormatPr defaultRowHeight="15"/>
  <cols>
    <col min="1" max="1" width="8.28515625" style="25" customWidth="1"/>
    <col min="2" max="2" width="24.42578125" style="25" customWidth="1"/>
    <col min="3" max="3" width="17.140625" style="25" customWidth="1"/>
    <col min="4" max="4" width="16.7109375" style="25" customWidth="1"/>
    <col min="5" max="5" width="18.28515625" style="25" customWidth="1"/>
    <col min="6" max="7" width="15.140625" style="25" customWidth="1"/>
    <col min="8" max="8" width="14.42578125" style="25" customWidth="1"/>
    <col min="9" max="9" width="20.5703125" style="25" customWidth="1"/>
    <col min="10" max="10" width="19.85546875" style="25" customWidth="1"/>
    <col min="11" max="11" width="24.140625" style="25" customWidth="1"/>
    <col min="12" max="16384" width="9.140625" style="25"/>
  </cols>
  <sheetData>
    <row r="1" spans="1:13" ht="31.9" customHeight="1">
      <c r="A1" s="114" t="s">
        <v>172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 s="18" customFormat="1" ht="48.75" customHeight="1">
      <c r="A2" s="110" t="s">
        <v>0</v>
      </c>
      <c r="B2" s="110" t="s">
        <v>55</v>
      </c>
      <c r="C2" s="110" t="s">
        <v>164</v>
      </c>
      <c r="D2" s="110"/>
      <c r="E2" s="16" t="s">
        <v>23</v>
      </c>
      <c r="F2" s="113" t="s">
        <v>179</v>
      </c>
      <c r="G2" s="113"/>
      <c r="H2" s="113"/>
      <c r="I2" s="17" t="s">
        <v>24</v>
      </c>
      <c r="J2" s="17" t="s">
        <v>25</v>
      </c>
      <c r="K2" s="17" t="s">
        <v>26</v>
      </c>
    </row>
    <row r="3" spans="1:13" s="18" customFormat="1" ht="15.75">
      <c r="A3" s="110"/>
      <c r="B3" s="110"/>
      <c r="C3" s="110" t="s">
        <v>27</v>
      </c>
      <c r="D3" s="110" t="s">
        <v>17</v>
      </c>
      <c r="E3" s="110" t="s">
        <v>28</v>
      </c>
      <c r="F3" s="109" t="s">
        <v>29</v>
      </c>
      <c r="G3" s="109" t="s">
        <v>30</v>
      </c>
      <c r="H3" s="109" t="s">
        <v>31</v>
      </c>
      <c r="I3" s="110" t="s">
        <v>32</v>
      </c>
      <c r="J3" s="110" t="s">
        <v>33</v>
      </c>
      <c r="K3" s="110" t="s">
        <v>34</v>
      </c>
    </row>
    <row r="4" spans="1:13" s="18" customFormat="1" ht="63.6" customHeight="1">
      <c r="A4" s="110"/>
      <c r="B4" s="110"/>
      <c r="C4" s="110"/>
      <c r="D4" s="110"/>
      <c r="E4" s="110"/>
      <c r="F4" s="109"/>
      <c r="G4" s="109"/>
      <c r="H4" s="109"/>
      <c r="I4" s="110"/>
      <c r="J4" s="110"/>
      <c r="K4" s="110"/>
    </row>
    <row r="5" spans="1:13" ht="15.75">
      <c r="A5" s="54"/>
      <c r="B5" s="55" t="s">
        <v>137</v>
      </c>
      <c r="C5" s="56">
        <v>2049</v>
      </c>
      <c r="D5" s="56">
        <v>12609</v>
      </c>
      <c r="E5" s="56">
        <v>169041</v>
      </c>
      <c r="F5" s="56">
        <v>19</v>
      </c>
      <c r="G5" s="56">
        <v>1058</v>
      </c>
      <c r="H5" s="56">
        <f>E5-(F5+G5)</f>
        <v>167964</v>
      </c>
      <c r="I5" s="56">
        <v>93562</v>
      </c>
      <c r="J5" s="56">
        <v>54060</v>
      </c>
      <c r="K5" s="56">
        <v>26556</v>
      </c>
      <c r="L5" s="56">
        <v>11543</v>
      </c>
      <c r="M5" s="25">
        <f>D5-L5</f>
        <v>1066</v>
      </c>
    </row>
    <row r="6" spans="1:13" ht="15.75">
      <c r="A6" s="4">
        <v>1</v>
      </c>
      <c r="B6" s="5" t="s">
        <v>93</v>
      </c>
      <c r="C6" s="71">
        <v>50</v>
      </c>
      <c r="D6" s="71">
        <v>389</v>
      </c>
      <c r="E6" s="71">
        <v>9307</v>
      </c>
      <c r="F6" s="71">
        <v>0</v>
      </c>
      <c r="G6" s="71">
        <v>0</v>
      </c>
      <c r="H6" s="71">
        <f t="shared" ref="H6:H43" si="0">E6-(F6+G6)</f>
        <v>9307</v>
      </c>
      <c r="I6" s="71">
        <v>5078</v>
      </c>
      <c r="J6" s="71">
        <v>2210</v>
      </c>
      <c r="K6" s="71">
        <v>797</v>
      </c>
      <c r="L6" s="69">
        <v>345</v>
      </c>
      <c r="M6" s="25">
        <f t="shared" ref="M6:M43" si="1">D6-L6</f>
        <v>44</v>
      </c>
    </row>
    <row r="7" spans="1:13" ht="15.75">
      <c r="A7" s="4">
        <v>2</v>
      </c>
      <c r="B7" s="71" t="s">
        <v>94</v>
      </c>
      <c r="C7" s="71">
        <v>53</v>
      </c>
      <c r="D7" s="71">
        <v>324</v>
      </c>
      <c r="E7" s="71">
        <v>1685</v>
      </c>
      <c r="F7" s="71">
        <v>0</v>
      </c>
      <c r="G7" s="71">
        <v>0</v>
      </c>
      <c r="H7" s="71">
        <f t="shared" si="0"/>
        <v>1685</v>
      </c>
      <c r="I7" s="71">
        <v>613</v>
      </c>
      <c r="J7" s="71">
        <v>354</v>
      </c>
      <c r="K7" s="71">
        <v>129</v>
      </c>
      <c r="L7" s="69">
        <v>200</v>
      </c>
      <c r="M7" s="25">
        <f t="shared" si="1"/>
        <v>124</v>
      </c>
    </row>
    <row r="8" spans="1:13" ht="15.75">
      <c r="A8" s="4">
        <v>3</v>
      </c>
      <c r="B8" s="71" t="s">
        <v>95</v>
      </c>
      <c r="C8" s="71">
        <v>55</v>
      </c>
      <c r="D8" s="71">
        <v>258</v>
      </c>
      <c r="E8" s="71">
        <v>5177</v>
      </c>
      <c r="F8" s="71">
        <v>19</v>
      </c>
      <c r="G8" s="71">
        <v>52</v>
      </c>
      <c r="H8" s="71">
        <f t="shared" si="0"/>
        <v>5106</v>
      </c>
      <c r="I8" s="71">
        <v>2154</v>
      </c>
      <c r="J8" s="71">
        <v>1183</v>
      </c>
      <c r="K8" s="71">
        <v>384</v>
      </c>
      <c r="L8" s="69">
        <v>119</v>
      </c>
      <c r="M8" s="25">
        <f t="shared" si="1"/>
        <v>139</v>
      </c>
    </row>
    <row r="9" spans="1:13" ht="15.75">
      <c r="A9" s="4">
        <v>4</v>
      </c>
      <c r="B9" s="71" t="s">
        <v>96</v>
      </c>
      <c r="C9" s="71">
        <v>49</v>
      </c>
      <c r="D9" s="71">
        <v>328</v>
      </c>
      <c r="E9" s="71">
        <v>3503</v>
      </c>
      <c r="F9" s="72">
        <v>0</v>
      </c>
      <c r="G9" s="72">
        <v>0</v>
      </c>
      <c r="H9" s="71">
        <f t="shared" si="0"/>
        <v>3503</v>
      </c>
      <c r="I9" s="71">
        <v>1529</v>
      </c>
      <c r="J9" s="71">
        <v>720</v>
      </c>
      <c r="K9" s="71">
        <v>322</v>
      </c>
      <c r="L9" s="69">
        <v>328</v>
      </c>
      <c r="M9" s="25">
        <f t="shared" si="1"/>
        <v>0</v>
      </c>
    </row>
    <row r="10" spans="1:13" ht="15.75">
      <c r="A10" s="4">
        <v>5</v>
      </c>
      <c r="B10" s="71" t="s">
        <v>97</v>
      </c>
      <c r="C10" s="71">
        <v>76</v>
      </c>
      <c r="D10" s="71">
        <v>598</v>
      </c>
      <c r="E10" s="71">
        <v>5845</v>
      </c>
      <c r="F10" s="72">
        <v>0</v>
      </c>
      <c r="G10" s="72">
        <v>0</v>
      </c>
      <c r="H10" s="71">
        <f t="shared" si="0"/>
        <v>5845</v>
      </c>
      <c r="I10" s="71">
        <v>3400</v>
      </c>
      <c r="J10" s="71">
        <v>1924</v>
      </c>
      <c r="K10" s="71">
        <v>786</v>
      </c>
      <c r="L10" s="69">
        <v>570</v>
      </c>
      <c r="M10" s="25">
        <f t="shared" si="1"/>
        <v>28</v>
      </c>
    </row>
    <row r="11" spans="1:13" ht="15.75">
      <c r="A11" s="4">
        <v>6</v>
      </c>
      <c r="B11" s="71" t="s">
        <v>98</v>
      </c>
      <c r="C11" s="71">
        <v>67</v>
      </c>
      <c r="D11" s="72">
        <v>498</v>
      </c>
      <c r="E11" s="71">
        <v>6575</v>
      </c>
      <c r="F11" s="72">
        <v>0</v>
      </c>
      <c r="G11" s="72">
        <v>0</v>
      </c>
      <c r="H11" s="71">
        <f t="shared" si="0"/>
        <v>6575</v>
      </c>
      <c r="I11" s="71">
        <v>3317</v>
      </c>
      <c r="J11" s="71">
        <v>1952</v>
      </c>
      <c r="K11" s="71">
        <v>1429</v>
      </c>
      <c r="L11" s="69">
        <v>460</v>
      </c>
      <c r="M11" s="25">
        <f t="shared" si="1"/>
        <v>38</v>
      </c>
    </row>
    <row r="12" spans="1:13" ht="15.75">
      <c r="A12" s="4">
        <v>7</v>
      </c>
      <c r="B12" s="71" t="s">
        <v>99</v>
      </c>
      <c r="C12" s="71">
        <v>36</v>
      </c>
      <c r="D12" s="71">
        <v>364</v>
      </c>
      <c r="E12" s="71">
        <v>2868</v>
      </c>
      <c r="F12" s="72">
        <v>0</v>
      </c>
      <c r="G12" s="72">
        <v>0</v>
      </c>
      <c r="H12" s="71">
        <f t="shared" si="0"/>
        <v>2868</v>
      </c>
      <c r="I12" s="71">
        <v>1385</v>
      </c>
      <c r="J12" s="71">
        <v>996</v>
      </c>
      <c r="K12" s="71">
        <v>8</v>
      </c>
      <c r="L12" s="69">
        <v>364</v>
      </c>
      <c r="M12" s="25">
        <f t="shared" si="1"/>
        <v>0</v>
      </c>
    </row>
    <row r="13" spans="1:13" ht="15.75">
      <c r="A13" s="4">
        <v>8</v>
      </c>
      <c r="B13" s="71" t="s">
        <v>100</v>
      </c>
      <c r="C13" s="71">
        <v>32</v>
      </c>
      <c r="D13" s="71">
        <v>103</v>
      </c>
      <c r="E13" s="71">
        <v>2312</v>
      </c>
      <c r="F13" s="72">
        <v>0</v>
      </c>
      <c r="G13" s="72">
        <v>0</v>
      </c>
      <c r="H13" s="71">
        <f t="shared" si="0"/>
        <v>2312</v>
      </c>
      <c r="I13" s="71">
        <v>1389</v>
      </c>
      <c r="J13" s="71">
        <v>817</v>
      </c>
      <c r="K13" s="71">
        <v>473</v>
      </c>
      <c r="L13" s="69">
        <v>103</v>
      </c>
      <c r="M13" s="25">
        <f t="shared" si="1"/>
        <v>0</v>
      </c>
    </row>
    <row r="14" spans="1:13" ht="15.75">
      <c r="A14" s="4">
        <v>9</v>
      </c>
      <c r="B14" s="71" t="s">
        <v>101</v>
      </c>
      <c r="C14" s="71">
        <v>64</v>
      </c>
      <c r="D14" s="71">
        <v>60</v>
      </c>
      <c r="E14" s="71">
        <v>5711</v>
      </c>
      <c r="F14" s="72">
        <v>0</v>
      </c>
      <c r="G14" s="72">
        <v>0</v>
      </c>
      <c r="H14" s="71">
        <f t="shared" si="0"/>
        <v>5711</v>
      </c>
      <c r="I14" s="71">
        <v>3599</v>
      </c>
      <c r="J14" s="71">
        <v>2424</v>
      </c>
      <c r="K14" s="71">
        <v>1017</v>
      </c>
      <c r="L14" s="69">
        <v>60</v>
      </c>
      <c r="M14" s="25">
        <f t="shared" si="1"/>
        <v>0</v>
      </c>
    </row>
    <row r="15" spans="1:13" ht="15.75">
      <c r="A15" s="4">
        <v>10</v>
      </c>
      <c r="B15" s="71" t="s">
        <v>102</v>
      </c>
      <c r="C15" s="71">
        <v>73</v>
      </c>
      <c r="D15" s="71">
        <v>544</v>
      </c>
      <c r="E15" s="71">
        <v>4281</v>
      </c>
      <c r="F15" s="72">
        <v>0</v>
      </c>
      <c r="G15" s="72">
        <v>0</v>
      </c>
      <c r="H15" s="71">
        <f t="shared" si="0"/>
        <v>4281</v>
      </c>
      <c r="I15" s="71">
        <v>3749</v>
      </c>
      <c r="J15" s="71">
        <v>2085</v>
      </c>
      <c r="K15" s="71">
        <v>1366</v>
      </c>
      <c r="L15" s="69">
        <v>544</v>
      </c>
      <c r="M15" s="25">
        <f t="shared" si="1"/>
        <v>0</v>
      </c>
    </row>
    <row r="16" spans="1:13" ht="15.75">
      <c r="A16" s="4">
        <v>11</v>
      </c>
      <c r="B16" s="71" t="s">
        <v>103</v>
      </c>
      <c r="C16" s="71">
        <v>79</v>
      </c>
      <c r="D16" s="71">
        <v>485</v>
      </c>
      <c r="E16" s="71">
        <v>5084</v>
      </c>
      <c r="F16" s="72">
        <v>0</v>
      </c>
      <c r="G16" s="72">
        <v>0</v>
      </c>
      <c r="H16" s="71">
        <f t="shared" si="0"/>
        <v>5084</v>
      </c>
      <c r="I16" s="71">
        <v>2815</v>
      </c>
      <c r="J16" s="71">
        <v>1340</v>
      </c>
      <c r="K16" s="71">
        <v>1041</v>
      </c>
      <c r="L16" s="69">
        <v>485</v>
      </c>
      <c r="M16" s="25">
        <f t="shared" si="1"/>
        <v>0</v>
      </c>
    </row>
    <row r="17" spans="1:13" ht="15.75">
      <c r="A17" s="4">
        <v>12</v>
      </c>
      <c r="B17" s="71" t="s">
        <v>104</v>
      </c>
      <c r="C17" s="71">
        <v>57</v>
      </c>
      <c r="D17" s="71">
        <v>279</v>
      </c>
      <c r="E17" s="71">
        <v>6189</v>
      </c>
      <c r="F17" s="72">
        <v>0</v>
      </c>
      <c r="G17" s="72">
        <v>0</v>
      </c>
      <c r="H17" s="71">
        <f t="shared" si="0"/>
        <v>6189</v>
      </c>
      <c r="I17" s="71">
        <v>3004</v>
      </c>
      <c r="J17" s="71">
        <v>1461</v>
      </c>
      <c r="K17" s="71">
        <v>673</v>
      </c>
      <c r="L17" s="69">
        <v>279</v>
      </c>
      <c r="M17" s="25">
        <f t="shared" si="1"/>
        <v>0</v>
      </c>
    </row>
    <row r="18" spans="1:13" ht="15.75">
      <c r="A18" s="4">
        <v>13</v>
      </c>
      <c r="B18" s="71" t="s">
        <v>105</v>
      </c>
      <c r="C18" s="71">
        <v>38</v>
      </c>
      <c r="D18" s="71">
        <v>179</v>
      </c>
      <c r="E18" s="71">
        <v>3964</v>
      </c>
      <c r="F18" s="72">
        <v>0</v>
      </c>
      <c r="G18" s="72">
        <v>0</v>
      </c>
      <c r="H18" s="71">
        <f t="shared" si="0"/>
        <v>3964</v>
      </c>
      <c r="I18" s="71">
        <v>2213</v>
      </c>
      <c r="J18" s="71">
        <v>1049</v>
      </c>
      <c r="K18" s="71">
        <v>404</v>
      </c>
      <c r="L18" s="69">
        <v>179</v>
      </c>
      <c r="M18" s="25">
        <f t="shared" si="1"/>
        <v>0</v>
      </c>
    </row>
    <row r="19" spans="1:13" ht="15.75">
      <c r="A19" s="4">
        <v>14</v>
      </c>
      <c r="B19" s="71" t="s">
        <v>106</v>
      </c>
      <c r="C19" s="71">
        <v>41</v>
      </c>
      <c r="D19" s="71">
        <v>210</v>
      </c>
      <c r="E19" s="71">
        <v>3072</v>
      </c>
      <c r="F19" s="72">
        <v>0</v>
      </c>
      <c r="G19" s="72">
        <v>0</v>
      </c>
      <c r="H19" s="71">
        <f t="shared" si="0"/>
        <v>3072</v>
      </c>
      <c r="I19" s="71">
        <v>1670</v>
      </c>
      <c r="J19" s="71">
        <v>730</v>
      </c>
      <c r="K19" s="71">
        <v>316</v>
      </c>
      <c r="L19" s="69">
        <v>210</v>
      </c>
      <c r="M19" s="25">
        <f t="shared" si="1"/>
        <v>0</v>
      </c>
    </row>
    <row r="20" spans="1:13" ht="15.75">
      <c r="A20" s="4">
        <v>15</v>
      </c>
      <c r="B20" s="71" t="s">
        <v>107</v>
      </c>
      <c r="C20" s="71">
        <v>40</v>
      </c>
      <c r="D20" s="71">
        <v>615</v>
      </c>
      <c r="E20" s="71">
        <v>3926</v>
      </c>
      <c r="F20" s="72">
        <v>0</v>
      </c>
      <c r="G20" s="71">
        <v>970</v>
      </c>
      <c r="H20" s="71">
        <f t="shared" si="0"/>
        <v>2956</v>
      </c>
      <c r="I20" s="71">
        <v>1738</v>
      </c>
      <c r="J20" s="71">
        <v>853</v>
      </c>
      <c r="K20" s="71">
        <v>490</v>
      </c>
      <c r="L20" s="69">
        <v>328</v>
      </c>
      <c r="M20" s="25">
        <f t="shared" si="1"/>
        <v>287</v>
      </c>
    </row>
    <row r="21" spans="1:13" ht="15.75">
      <c r="A21" s="4">
        <v>16</v>
      </c>
      <c r="B21" s="71" t="s">
        <v>108</v>
      </c>
      <c r="C21" s="71">
        <v>59</v>
      </c>
      <c r="D21" s="71">
        <v>460</v>
      </c>
      <c r="E21" s="71">
        <v>4462</v>
      </c>
      <c r="F21" s="72">
        <v>0</v>
      </c>
      <c r="G21" s="72">
        <v>0</v>
      </c>
      <c r="H21" s="71">
        <f t="shared" si="0"/>
        <v>4462</v>
      </c>
      <c r="I21" s="71">
        <v>1661</v>
      </c>
      <c r="J21" s="71">
        <v>921</v>
      </c>
      <c r="K21" s="71">
        <v>419</v>
      </c>
      <c r="L21" s="69">
        <v>460</v>
      </c>
      <c r="M21" s="25">
        <f t="shared" si="1"/>
        <v>0</v>
      </c>
    </row>
    <row r="22" spans="1:13" ht="15.75">
      <c r="A22" s="4">
        <v>17</v>
      </c>
      <c r="B22" s="71" t="s">
        <v>109</v>
      </c>
      <c r="C22" s="71">
        <v>27</v>
      </c>
      <c r="D22" s="71">
        <v>210</v>
      </c>
      <c r="E22" s="71">
        <v>3001</v>
      </c>
      <c r="F22" s="72">
        <v>0</v>
      </c>
      <c r="G22" s="72">
        <v>0</v>
      </c>
      <c r="H22" s="71">
        <f t="shared" si="0"/>
        <v>3001</v>
      </c>
      <c r="I22" s="71">
        <v>1742</v>
      </c>
      <c r="J22" s="71">
        <v>870</v>
      </c>
      <c r="K22" s="71">
        <v>479</v>
      </c>
      <c r="L22" s="69">
        <v>210</v>
      </c>
      <c r="M22" s="25">
        <f t="shared" si="1"/>
        <v>0</v>
      </c>
    </row>
    <row r="23" spans="1:13" ht="15.75">
      <c r="A23" s="4">
        <v>18</v>
      </c>
      <c r="B23" s="71" t="s">
        <v>110</v>
      </c>
      <c r="C23" s="71">
        <v>23</v>
      </c>
      <c r="D23" s="71">
        <v>54</v>
      </c>
      <c r="E23" s="71">
        <v>4492</v>
      </c>
      <c r="F23" s="72">
        <v>0</v>
      </c>
      <c r="G23" s="72">
        <v>0</v>
      </c>
      <c r="H23" s="71">
        <f t="shared" si="0"/>
        <v>4492</v>
      </c>
      <c r="I23" s="71">
        <v>2241</v>
      </c>
      <c r="J23" s="71">
        <v>1576</v>
      </c>
      <c r="K23" s="71">
        <v>1408</v>
      </c>
      <c r="L23" s="69">
        <v>54</v>
      </c>
      <c r="M23" s="25">
        <f t="shared" si="1"/>
        <v>0</v>
      </c>
    </row>
    <row r="24" spans="1:13" ht="15.75">
      <c r="A24" s="4">
        <v>19</v>
      </c>
      <c r="B24" s="71" t="s">
        <v>111</v>
      </c>
      <c r="C24" s="71">
        <v>24</v>
      </c>
      <c r="D24" s="71">
        <v>165</v>
      </c>
      <c r="E24" s="71">
        <v>1788</v>
      </c>
      <c r="F24" s="72">
        <v>0</v>
      </c>
      <c r="G24" s="72">
        <v>0</v>
      </c>
      <c r="H24" s="71">
        <f t="shared" si="0"/>
        <v>1788</v>
      </c>
      <c r="I24" s="71">
        <v>864</v>
      </c>
      <c r="J24" s="71">
        <v>471</v>
      </c>
      <c r="K24" s="71">
        <v>91</v>
      </c>
      <c r="L24" s="69">
        <v>165</v>
      </c>
      <c r="M24" s="25">
        <f t="shared" si="1"/>
        <v>0</v>
      </c>
    </row>
    <row r="25" spans="1:13" ht="15.75">
      <c r="A25" s="4">
        <v>20</v>
      </c>
      <c r="B25" s="71" t="s">
        <v>112</v>
      </c>
      <c r="C25" s="71">
        <v>42</v>
      </c>
      <c r="D25" s="71">
        <v>174</v>
      </c>
      <c r="E25" s="71">
        <v>2624</v>
      </c>
      <c r="F25" s="72">
        <v>0</v>
      </c>
      <c r="G25" s="72">
        <v>0</v>
      </c>
      <c r="H25" s="71">
        <f t="shared" si="0"/>
        <v>2624</v>
      </c>
      <c r="I25" s="71">
        <v>1125</v>
      </c>
      <c r="J25" s="71">
        <v>733</v>
      </c>
      <c r="K25" s="71">
        <v>507</v>
      </c>
      <c r="L25" s="69">
        <v>174</v>
      </c>
      <c r="M25" s="25">
        <f t="shared" si="1"/>
        <v>0</v>
      </c>
    </row>
    <row r="26" spans="1:13" ht="15.75">
      <c r="A26" s="4">
        <v>21</v>
      </c>
      <c r="B26" s="71" t="s">
        <v>113</v>
      </c>
      <c r="C26" s="71">
        <v>67</v>
      </c>
      <c r="D26" s="71">
        <v>479</v>
      </c>
      <c r="E26" s="71">
        <v>3106</v>
      </c>
      <c r="F26" s="72">
        <v>0</v>
      </c>
      <c r="G26" s="72">
        <v>0</v>
      </c>
      <c r="H26" s="71">
        <f t="shared" si="0"/>
        <v>3106</v>
      </c>
      <c r="I26" s="71">
        <v>1433</v>
      </c>
      <c r="J26" s="71">
        <v>858</v>
      </c>
      <c r="K26" s="71">
        <v>548</v>
      </c>
      <c r="L26" s="69">
        <v>450</v>
      </c>
      <c r="M26" s="25">
        <f t="shared" si="1"/>
        <v>29</v>
      </c>
    </row>
    <row r="27" spans="1:13" ht="15.75">
      <c r="A27" s="4">
        <v>22</v>
      </c>
      <c r="B27" s="71" t="s">
        <v>114</v>
      </c>
      <c r="C27" s="71">
        <v>42</v>
      </c>
      <c r="D27" s="71">
        <v>290</v>
      </c>
      <c r="E27" s="71">
        <v>2360</v>
      </c>
      <c r="F27" s="72">
        <v>0</v>
      </c>
      <c r="G27" s="72">
        <v>0</v>
      </c>
      <c r="H27" s="71">
        <f t="shared" si="0"/>
        <v>2360</v>
      </c>
      <c r="I27" s="71">
        <v>1405</v>
      </c>
      <c r="J27" s="71">
        <v>843</v>
      </c>
      <c r="K27" s="71">
        <v>423</v>
      </c>
      <c r="L27" s="69">
        <v>260</v>
      </c>
      <c r="M27" s="25">
        <f t="shared" si="1"/>
        <v>30</v>
      </c>
    </row>
    <row r="28" spans="1:13" ht="15.75">
      <c r="A28" s="4">
        <v>23</v>
      </c>
      <c r="B28" s="71" t="s">
        <v>115</v>
      </c>
      <c r="C28" s="71">
        <v>74</v>
      </c>
      <c r="D28" s="71">
        <v>416</v>
      </c>
      <c r="E28" s="71">
        <v>4395</v>
      </c>
      <c r="F28" s="72">
        <v>0</v>
      </c>
      <c r="G28" s="72">
        <v>0</v>
      </c>
      <c r="H28" s="71">
        <f t="shared" si="0"/>
        <v>4395</v>
      </c>
      <c r="I28" s="71">
        <v>3004</v>
      </c>
      <c r="J28" s="71">
        <v>1815</v>
      </c>
      <c r="K28" s="71">
        <v>1184</v>
      </c>
      <c r="L28" s="69">
        <v>416</v>
      </c>
      <c r="M28" s="25">
        <f t="shared" si="1"/>
        <v>0</v>
      </c>
    </row>
    <row r="29" spans="1:13" ht="15.75">
      <c r="A29" s="4">
        <v>24</v>
      </c>
      <c r="B29" s="71" t="s">
        <v>116</v>
      </c>
      <c r="C29" s="71">
        <v>60</v>
      </c>
      <c r="D29" s="73">
        <v>586</v>
      </c>
      <c r="E29" s="74">
        <v>5099</v>
      </c>
      <c r="F29" s="74">
        <v>0</v>
      </c>
      <c r="G29" s="74">
        <v>36</v>
      </c>
      <c r="H29" s="74">
        <f t="shared" si="0"/>
        <v>5063</v>
      </c>
      <c r="I29" s="74">
        <v>2628</v>
      </c>
      <c r="J29" s="74">
        <v>1539</v>
      </c>
      <c r="K29" s="74">
        <v>707</v>
      </c>
      <c r="L29" s="69">
        <v>586</v>
      </c>
      <c r="M29" s="25">
        <f t="shared" si="1"/>
        <v>0</v>
      </c>
    </row>
    <row r="30" spans="1:13" ht="15.75">
      <c r="A30" s="4">
        <v>25</v>
      </c>
      <c r="B30" s="72" t="s">
        <v>117</v>
      </c>
      <c r="C30" s="71">
        <v>40</v>
      </c>
      <c r="D30" s="71">
        <v>225</v>
      </c>
      <c r="E30" s="71">
        <v>4042</v>
      </c>
      <c r="F30" s="72">
        <v>0</v>
      </c>
      <c r="G30" s="72">
        <v>0</v>
      </c>
      <c r="H30" s="72">
        <f t="shared" si="0"/>
        <v>4042</v>
      </c>
      <c r="I30" s="71">
        <v>2040</v>
      </c>
      <c r="J30" s="71">
        <v>973</v>
      </c>
      <c r="K30" s="71">
        <v>265</v>
      </c>
      <c r="L30" s="69">
        <v>197</v>
      </c>
      <c r="M30" s="25">
        <f t="shared" si="1"/>
        <v>28</v>
      </c>
    </row>
    <row r="31" spans="1:13" ht="15.75">
      <c r="A31" s="4">
        <v>26</v>
      </c>
      <c r="B31" s="71" t="s">
        <v>118</v>
      </c>
      <c r="C31" s="71">
        <v>54</v>
      </c>
      <c r="D31" s="71">
        <v>0</v>
      </c>
      <c r="E31" s="71">
        <v>4660</v>
      </c>
      <c r="F31" s="72">
        <v>0</v>
      </c>
      <c r="G31" s="72">
        <v>0</v>
      </c>
      <c r="H31" s="71">
        <f t="shared" si="0"/>
        <v>4660</v>
      </c>
      <c r="I31" s="71">
        <v>2251</v>
      </c>
      <c r="J31" s="71">
        <v>1455</v>
      </c>
      <c r="K31" s="71">
        <v>811</v>
      </c>
      <c r="L31" s="69">
        <v>0</v>
      </c>
      <c r="M31" s="25">
        <f t="shared" si="1"/>
        <v>0</v>
      </c>
    </row>
    <row r="32" spans="1:13" ht="15.75">
      <c r="A32" s="4">
        <v>27</v>
      </c>
      <c r="B32" s="71" t="s">
        <v>119</v>
      </c>
      <c r="C32" s="71">
        <v>57</v>
      </c>
      <c r="D32" s="71">
        <v>364</v>
      </c>
      <c r="E32" s="71">
        <v>8091</v>
      </c>
      <c r="F32" s="72">
        <v>0</v>
      </c>
      <c r="G32" s="72">
        <v>0</v>
      </c>
      <c r="H32" s="71">
        <f t="shared" si="0"/>
        <v>8091</v>
      </c>
      <c r="I32" s="71">
        <v>4131</v>
      </c>
      <c r="J32" s="71">
        <v>2047</v>
      </c>
      <c r="K32" s="71">
        <v>985</v>
      </c>
      <c r="L32" s="69">
        <v>364</v>
      </c>
      <c r="M32" s="25">
        <f t="shared" si="1"/>
        <v>0</v>
      </c>
    </row>
    <row r="33" spans="1:13" ht="15.75">
      <c r="A33" s="4">
        <v>28</v>
      </c>
      <c r="B33" s="71" t="s">
        <v>120</v>
      </c>
      <c r="C33" s="71">
        <v>67</v>
      </c>
      <c r="D33" s="71">
        <v>335</v>
      </c>
      <c r="E33" s="71">
        <v>6616</v>
      </c>
      <c r="F33" s="72">
        <v>0</v>
      </c>
      <c r="G33" s="72">
        <v>0</v>
      </c>
      <c r="H33" s="71">
        <f t="shared" si="0"/>
        <v>6616</v>
      </c>
      <c r="I33" s="71">
        <v>4094</v>
      </c>
      <c r="J33" s="71">
        <v>2833</v>
      </c>
      <c r="K33" s="71">
        <v>1313</v>
      </c>
      <c r="L33" s="69">
        <v>335</v>
      </c>
      <c r="M33" s="25">
        <f t="shared" si="1"/>
        <v>0</v>
      </c>
    </row>
    <row r="34" spans="1:13" ht="15.75">
      <c r="A34" s="4">
        <v>29</v>
      </c>
      <c r="B34" s="75" t="s">
        <v>121</v>
      </c>
      <c r="C34" s="71">
        <v>13</v>
      </c>
      <c r="D34" s="71">
        <v>262</v>
      </c>
      <c r="E34" s="71">
        <v>3174</v>
      </c>
      <c r="F34" s="72">
        <v>0</v>
      </c>
      <c r="G34" s="72">
        <v>0</v>
      </c>
      <c r="H34" s="71">
        <f t="shared" si="0"/>
        <v>3174</v>
      </c>
      <c r="I34" s="71">
        <v>1599</v>
      </c>
      <c r="J34" s="71">
        <v>899</v>
      </c>
      <c r="K34" s="71">
        <v>551</v>
      </c>
      <c r="L34" s="69">
        <v>262</v>
      </c>
      <c r="M34" s="25">
        <f t="shared" si="1"/>
        <v>0</v>
      </c>
    </row>
    <row r="35" spans="1:13" ht="15.75">
      <c r="A35" s="4">
        <v>30</v>
      </c>
      <c r="B35" s="71" t="s">
        <v>122</v>
      </c>
      <c r="C35" s="71">
        <v>117</v>
      </c>
      <c r="D35" s="71">
        <v>634</v>
      </c>
      <c r="E35" s="71">
        <v>11145</v>
      </c>
      <c r="F35" s="72">
        <v>0</v>
      </c>
      <c r="G35" s="72">
        <v>0</v>
      </c>
      <c r="H35" s="71">
        <f t="shared" si="0"/>
        <v>11145</v>
      </c>
      <c r="I35" s="71">
        <v>6540</v>
      </c>
      <c r="J35" s="71">
        <v>3921</v>
      </c>
      <c r="K35" s="71">
        <v>1608</v>
      </c>
      <c r="L35" s="69">
        <v>612</v>
      </c>
      <c r="M35" s="25">
        <f t="shared" si="1"/>
        <v>22</v>
      </c>
    </row>
    <row r="36" spans="1:13" ht="15.75">
      <c r="A36" s="4">
        <v>31</v>
      </c>
      <c r="B36" s="71" t="s">
        <v>123</v>
      </c>
      <c r="C36" s="71">
        <v>87</v>
      </c>
      <c r="D36" s="71">
        <v>627</v>
      </c>
      <c r="E36" s="71">
        <v>6062</v>
      </c>
      <c r="F36" s="72">
        <v>0</v>
      </c>
      <c r="G36" s="72">
        <v>0</v>
      </c>
      <c r="H36" s="71">
        <f t="shared" si="0"/>
        <v>6062</v>
      </c>
      <c r="I36" s="71">
        <v>3109</v>
      </c>
      <c r="J36" s="71">
        <v>1868</v>
      </c>
      <c r="K36" s="71">
        <v>728</v>
      </c>
      <c r="L36" s="69">
        <v>585</v>
      </c>
      <c r="M36" s="25">
        <f t="shared" si="1"/>
        <v>42</v>
      </c>
    </row>
    <row r="37" spans="1:13" ht="15.75">
      <c r="A37" s="4">
        <v>32</v>
      </c>
      <c r="B37" s="71" t="s">
        <v>124</v>
      </c>
      <c r="C37" s="71">
        <v>49</v>
      </c>
      <c r="D37" s="71">
        <v>180</v>
      </c>
      <c r="E37" s="71">
        <v>1481</v>
      </c>
      <c r="F37" s="72">
        <v>0</v>
      </c>
      <c r="G37" s="72">
        <v>0</v>
      </c>
      <c r="H37" s="71">
        <f t="shared" si="0"/>
        <v>1481</v>
      </c>
      <c r="I37" s="71">
        <v>849</v>
      </c>
      <c r="J37" s="71">
        <v>535</v>
      </c>
      <c r="K37" s="71">
        <v>316</v>
      </c>
      <c r="L37" s="69">
        <v>180</v>
      </c>
      <c r="M37" s="25">
        <f t="shared" si="1"/>
        <v>0</v>
      </c>
    </row>
    <row r="38" spans="1:13" ht="15.75">
      <c r="A38" s="4">
        <v>33</v>
      </c>
      <c r="B38" s="71" t="s">
        <v>125</v>
      </c>
      <c r="C38" s="71">
        <v>23</v>
      </c>
      <c r="D38" s="71">
        <v>121</v>
      </c>
      <c r="E38" s="71">
        <v>880</v>
      </c>
      <c r="F38" s="72">
        <v>0</v>
      </c>
      <c r="G38" s="72">
        <v>0</v>
      </c>
      <c r="H38" s="71">
        <f t="shared" si="0"/>
        <v>880</v>
      </c>
      <c r="I38" s="71">
        <v>395</v>
      </c>
      <c r="J38" s="71">
        <v>191</v>
      </c>
      <c r="K38" s="71">
        <v>112</v>
      </c>
      <c r="L38" s="69">
        <v>121</v>
      </c>
      <c r="M38" s="25">
        <f t="shared" si="1"/>
        <v>0</v>
      </c>
    </row>
    <row r="39" spans="1:13" ht="15.75">
      <c r="A39" s="4">
        <v>34</v>
      </c>
      <c r="B39" s="71" t="s">
        <v>126</v>
      </c>
      <c r="C39" s="71">
        <v>37</v>
      </c>
      <c r="D39" s="71">
        <v>485</v>
      </c>
      <c r="E39" s="71">
        <v>3731</v>
      </c>
      <c r="F39" s="72">
        <v>0</v>
      </c>
      <c r="G39" s="72">
        <v>0</v>
      </c>
      <c r="H39" s="71">
        <f t="shared" si="0"/>
        <v>3731</v>
      </c>
      <c r="I39" s="71">
        <v>2897</v>
      </c>
      <c r="J39" s="71">
        <v>2137</v>
      </c>
      <c r="K39" s="71">
        <v>1280</v>
      </c>
      <c r="L39" s="69">
        <v>261</v>
      </c>
      <c r="M39" s="25">
        <f t="shared" si="1"/>
        <v>224</v>
      </c>
    </row>
    <row r="40" spans="1:13" ht="15.75">
      <c r="A40" s="4">
        <v>35</v>
      </c>
      <c r="B40" s="71" t="s">
        <v>127</v>
      </c>
      <c r="C40" s="71">
        <v>64</v>
      </c>
      <c r="D40" s="71">
        <v>433</v>
      </c>
      <c r="E40" s="71">
        <v>6191</v>
      </c>
      <c r="F40" s="72">
        <v>0</v>
      </c>
      <c r="G40" s="72">
        <v>0</v>
      </c>
      <c r="H40" s="71">
        <f t="shared" si="0"/>
        <v>6191</v>
      </c>
      <c r="I40" s="71">
        <v>3790</v>
      </c>
      <c r="J40" s="71">
        <v>2270</v>
      </c>
      <c r="K40" s="71">
        <v>863</v>
      </c>
      <c r="L40" s="69">
        <v>433</v>
      </c>
      <c r="M40" s="25">
        <f t="shared" si="1"/>
        <v>0</v>
      </c>
    </row>
    <row r="41" spans="1:13" ht="15.75">
      <c r="A41" s="4">
        <v>36</v>
      </c>
      <c r="B41" s="71" t="s">
        <v>128</v>
      </c>
      <c r="C41" s="71">
        <v>44</v>
      </c>
      <c r="D41" s="71">
        <v>51</v>
      </c>
      <c r="E41" s="71">
        <v>3758</v>
      </c>
      <c r="F41" s="72">
        <v>0</v>
      </c>
      <c r="G41" s="72">
        <v>0</v>
      </c>
      <c r="H41" s="71">
        <f t="shared" si="0"/>
        <v>3758</v>
      </c>
      <c r="I41" s="71">
        <v>1910</v>
      </c>
      <c r="J41" s="71">
        <v>1433</v>
      </c>
      <c r="K41" s="71">
        <v>680</v>
      </c>
      <c r="L41" s="69">
        <v>51</v>
      </c>
      <c r="M41" s="25">
        <f t="shared" si="1"/>
        <v>0</v>
      </c>
    </row>
    <row r="42" spans="1:13" ht="15.75">
      <c r="A42" s="4">
        <v>37</v>
      </c>
      <c r="B42" s="71" t="s">
        <v>129</v>
      </c>
      <c r="C42" s="71">
        <v>111</v>
      </c>
      <c r="D42" s="71">
        <v>478</v>
      </c>
      <c r="E42" s="71">
        <v>2806</v>
      </c>
      <c r="F42" s="72">
        <v>0</v>
      </c>
      <c r="G42" s="72">
        <v>0</v>
      </c>
      <c r="H42" s="71">
        <f t="shared" si="0"/>
        <v>2806</v>
      </c>
      <c r="I42" s="71">
        <v>2513</v>
      </c>
      <c r="J42" s="71">
        <v>1733</v>
      </c>
      <c r="K42" s="71">
        <v>746</v>
      </c>
      <c r="L42" s="69">
        <v>447</v>
      </c>
      <c r="M42" s="25">
        <f t="shared" si="1"/>
        <v>31</v>
      </c>
    </row>
    <row r="43" spans="1:13" ht="15.75">
      <c r="A43" s="4">
        <v>38</v>
      </c>
      <c r="B43" s="71" t="s">
        <v>130</v>
      </c>
      <c r="C43" s="71">
        <v>58</v>
      </c>
      <c r="D43" s="71">
        <v>346</v>
      </c>
      <c r="E43" s="71">
        <v>5578</v>
      </c>
      <c r="F43" s="72">
        <v>0</v>
      </c>
      <c r="G43" s="72">
        <v>0</v>
      </c>
      <c r="H43" s="71">
        <f t="shared" si="0"/>
        <v>5578</v>
      </c>
      <c r="I43" s="71">
        <v>3688</v>
      </c>
      <c r="J43" s="71">
        <v>2041</v>
      </c>
      <c r="K43" s="71">
        <v>897</v>
      </c>
      <c r="L43" s="69">
        <v>346</v>
      </c>
      <c r="M43" s="25">
        <f t="shared" si="1"/>
        <v>0</v>
      </c>
    </row>
  </sheetData>
  <mergeCells count="14">
    <mergeCell ref="I3:I4"/>
    <mergeCell ref="J3:J4"/>
    <mergeCell ref="K3:K4"/>
    <mergeCell ref="A1:K1"/>
    <mergeCell ref="A2:A4"/>
    <mergeCell ref="B2:B4"/>
    <mergeCell ref="C2:D2"/>
    <mergeCell ref="F2:H2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3"/>
  <sheetViews>
    <sheetView workbookViewId="0">
      <selection activeCell="B26" sqref="B26"/>
    </sheetView>
  </sheetViews>
  <sheetFormatPr defaultRowHeight="15"/>
  <cols>
    <col min="1" max="1" width="15.42578125" customWidth="1"/>
    <col min="2" max="2" width="16.7109375" customWidth="1"/>
    <col min="3" max="3" width="11.140625" hidden="1" customWidth="1"/>
    <col min="4" max="4" width="13.85546875" hidden="1" customWidth="1"/>
    <col min="5" max="5" width="11.7109375" customWidth="1"/>
    <col min="6" max="6" width="12.5703125" customWidth="1"/>
    <col min="9" max="9" width="21.85546875" customWidth="1"/>
    <col min="10" max="10" width="13.28515625" customWidth="1"/>
    <col min="12" max="12" width="17.7109375" customWidth="1"/>
    <col min="13" max="15" width="20.28515625" customWidth="1"/>
    <col min="16" max="16" width="11.28515625" customWidth="1"/>
    <col min="19" max="19" width="16.5703125" customWidth="1"/>
  </cols>
  <sheetData>
    <row r="1" spans="1:19" s="19" customFormat="1" ht="22.5">
      <c r="A1" s="120" t="s">
        <v>171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</row>
    <row r="2" spans="1:19" ht="48" customHeight="1">
      <c r="A2" s="123" t="s">
        <v>35</v>
      </c>
      <c r="B2" s="123" t="s">
        <v>36</v>
      </c>
      <c r="C2" s="123" t="s">
        <v>167</v>
      </c>
      <c r="D2" s="123"/>
      <c r="E2" s="123"/>
      <c r="F2" s="123"/>
      <c r="G2" s="123" t="s">
        <v>168</v>
      </c>
      <c r="H2" s="123"/>
      <c r="I2" s="123"/>
      <c r="J2" s="123" t="s">
        <v>169</v>
      </c>
      <c r="K2" s="123"/>
      <c r="L2" s="123"/>
      <c r="M2" s="123" t="s">
        <v>37</v>
      </c>
      <c r="N2" s="123" t="s">
        <v>38</v>
      </c>
      <c r="O2" s="123" t="s">
        <v>39</v>
      </c>
      <c r="P2" s="123" t="s">
        <v>40</v>
      </c>
      <c r="Q2" s="123"/>
      <c r="R2" s="123"/>
      <c r="S2" s="123"/>
    </row>
    <row r="3" spans="1:19" ht="63">
      <c r="A3" s="123"/>
      <c r="B3" s="123"/>
      <c r="C3" s="9" t="s">
        <v>41</v>
      </c>
      <c r="D3" s="9" t="s">
        <v>42</v>
      </c>
      <c r="E3" s="9" t="s">
        <v>43</v>
      </c>
      <c r="F3" s="9" t="s">
        <v>44</v>
      </c>
      <c r="G3" s="9" t="s">
        <v>45</v>
      </c>
      <c r="H3" s="9" t="s">
        <v>46</v>
      </c>
      <c r="I3" s="9" t="s">
        <v>47</v>
      </c>
      <c r="J3" s="9" t="s">
        <v>45</v>
      </c>
      <c r="K3" s="9" t="s">
        <v>46</v>
      </c>
      <c r="L3" s="9" t="s">
        <v>47</v>
      </c>
      <c r="M3" s="123"/>
      <c r="N3" s="123"/>
      <c r="O3" s="123"/>
      <c r="P3" s="9" t="s">
        <v>48</v>
      </c>
      <c r="Q3" s="9" t="s">
        <v>49</v>
      </c>
      <c r="R3" s="9" t="s">
        <v>50</v>
      </c>
      <c r="S3" s="9" t="s">
        <v>51</v>
      </c>
    </row>
    <row r="4" spans="1:19" ht="15.75">
      <c r="A4" s="10" t="s">
        <v>1</v>
      </c>
      <c r="B4" s="10"/>
      <c r="C4" s="10"/>
      <c r="D4" s="10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5.75">
      <c r="A5" s="117" t="s">
        <v>52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</row>
    <row r="6" spans="1:19" ht="18.75">
      <c r="A6" s="45">
        <v>1</v>
      </c>
      <c r="B6" s="27" t="s">
        <v>93</v>
      </c>
      <c r="C6" s="11"/>
      <c r="D6" s="11"/>
      <c r="E6" s="12" t="s">
        <v>173</v>
      </c>
      <c r="F6" s="12" t="s">
        <v>174</v>
      </c>
      <c r="G6" s="12">
        <v>8</v>
      </c>
      <c r="H6" s="12">
        <v>28</v>
      </c>
      <c r="I6" s="12">
        <v>1</v>
      </c>
      <c r="J6" s="12">
        <v>8</v>
      </c>
      <c r="K6" s="12">
        <v>20</v>
      </c>
      <c r="L6" s="12">
        <v>1</v>
      </c>
      <c r="M6" s="12">
        <v>28</v>
      </c>
      <c r="N6" s="12">
        <v>0</v>
      </c>
      <c r="O6" s="12">
        <v>24</v>
      </c>
      <c r="P6" s="12">
        <v>0</v>
      </c>
      <c r="Q6" s="12">
        <v>26</v>
      </c>
      <c r="R6" s="12">
        <v>4</v>
      </c>
      <c r="S6" s="12">
        <v>0</v>
      </c>
    </row>
    <row r="7" spans="1:19" ht="18.75">
      <c r="A7" s="45">
        <v>2</v>
      </c>
      <c r="B7" s="27" t="s">
        <v>94</v>
      </c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8.75">
      <c r="A8" s="45">
        <v>3</v>
      </c>
      <c r="B8" s="60" t="s">
        <v>95</v>
      </c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18.75">
      <c r="A9" s="45">
        <v>4</v>
      </c>
      <c r="B9" s="27" t="s">
        <v>96</v>
      </c>
      <c r="C9" s="1"/>
      <c r="D9" s="1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18.75">
      <c r="A10" s="45">
        <v>5</v>
      </c>
      <c r="B10" s="27" t="s">
        <v>97</v>
      </c>
      <c r="C10" s="1"/>
      <c r="D10" s="1"/>
      <c r="E10" s="46">
        <v>4</v>
      </c>
      <c r="F10" s="46">
        <v>2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8.75">
      <c r="A11" s="45">
        <v>6</v>
      </c>
      <c r="B11" s="27" t="s">
        <v>98</v>
      </c>
      <c r="C11" s="1"/>
      <c r="D11" s="1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18.75">
      <c r="A12" s="45">
        <v>7</v>
      </c>
      <c r="B12" s="27" t="s">
        <v>99</v>
      </c>
      <c r="C12" s="1"/>
      <c r="D12" s="1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18.75">
      <c r="A13" s="45">
        <v>8</v>
      </c>
      <c r="B13" s="27" t="s">
        <v>100</v>
      </c>
      <c r="C13" s="1"/>
      <c r="D13" s="1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18.75">
      <c r="A14" s="45">
        <v>9</v>
      </c>
      <c r="B14" s="27" t="s">
        <v>101</v>
      </c>
      <c r="C14" s="1"/>
      <c r="D14" s="1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ht="18.75">
      <c r="A15" s="45">
        <v>10</v>
      </c>
      <c r="B15" s="27" t="s">
        <v>102</v>
      </c>
      <c r="C15" s="1"/>
      <c r="D15" s="1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18.75">
      <c r="A16" s="45">
        <v>11</v>
      </c>
      <c r="B16" s="27" t="s">
        <v>103</v>
      </c>
      <c r="C16" s="1"/>
      <c r="D16" s="1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18.75">
      <c r="A17" s="45">
        <v>12</v>
      </c>
      <c r="B17" s="27" t="s">
        <v>104</v>
      </c>
      <c r="C17" s="1"/>
      <c r="D17" s="1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8.75">
      <c r="A18" s="45">
        <v>13</v>
      </c>
      <c r="B18" s="27" t="s">
        <v>105</v>
      </c>
      <c r="C18" s="1"/>
      <c r="D18" s="1"/>
      <c r="E18" s="46">
        <v>1</v>
      </c>
      <c r="F18" s="46">
        <v>1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</row>
    <row r="19" spans="1:19" ht="18.75">
      <c r="A19" s="45">
        <v>14</v>
      </c>
      <c r="B19" s="27" t="s">
        <v>106</v>
      </c>
      <c r="C19" s="1"/>
      <c r="D19" s="1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18.75">
      <c r="A20" s="45">
        <v>15</v>
      </c>
      <c r="B20" s="27" t="s">
        <v>107</v>
      </c>
      <c r="C20" s="1"/>
      <c r="D20" s="1"/>
      <c r="E20" s="46" t="s">
        <v>174</v>
      </c>
      <c r="F20" s="46" t="s">
        <v>174</v>
      </c>
      <c r="G20" s="46" t="s">
        <v>174</v>
      </c>
      <c r="H20" s="46" t="s">
        <v>174</v>
      </c>
      <c r="I20" s="46" t="s">
        <v>177</v>
      </c>
      <c r="J20" s="46" t="s">
        <v>174</v>
      </c>
      <c r="K20" s="46" t="s">
        <v>174</v>
      </c>
      <c r="L20" s="46" t="s">
        <v>177</v>
      </c>
      <c r="M20" s="46">
        <v>59</v>
      </c>
      <c r="N20" s="46">
        <v>43</v>
      </c>
      <c r="O20" s="46">
        <v>0</v>
      </c>
      <c r="P20" s="46" t="s">
        <v>176</v>
      </c>
      <c r="Q20" s="46">
        <v>53</v>
      </c>
      <c r="R20" s="46">
        <v>6</v>
      </c>
      <c r="S20" s="46" t="s">
        <v>176</v>
      </c>
    </row>
    <row r="21" spans="1:19" ht="18.75">
      <c r="A21" s="45">
        <v>16</v>
      </c>
      <c r="B21" s="27" t="s">
        <v>108</v>
      </c>
      <c r="C21" s="1"/>
      <c r="D21" s="1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18.75">
      <c r="A22" s="45">
        <v>17</v>
      </c>
      <c r="B22" s="27" t="s">
        <v>109</v>
      </c>
      <c r="C22" s="1"/>
      <c r="D22" s="1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18.75">
      <c r="A23" s="45">
        <v>18</v>
      </c>
      <c r="B23" s="27" t="s">
        <v>110</v>
      </c>
      <c r="C23" s="1"/>
      <c r="D23" s="1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18.75">
      <c r="A24" s="45">
        <v>19</v>
      </c>
      <c r="B24" s="27" t="s">
        <v>111</v>
      </c>
      <c r="C24" s="1"/>
      <c r="D24" s="1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18.75">
      <c r="A25" s="45">
        <v>20</v>
      </c>
      <c r="B25" s="27" t="s">
        <v>112</v>
      </c>
      <c r="C25" s="1"/>
      <c r="D25" s="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ht="18.75">
      <c r="A26" s="45">
        <v>21</v>
      </c>
      <c r="B26" s="63" t="s">
        <v>113</v>
      </c>
      <c r="C26" s="1"/>
      <c r="D26" s="1"/>
      <c r="E26" s="68" t="s">
        <v>174</v>
      </c>
      <c r="F26" s="68" t="s">
        <v>174</v>
      </c>
      <c r="G26" s="69">
        <v>2</v>
      </c>
      <c r="H26" s="69">
        <v>2</v>
      </c>
      <c r="I26" s="69">
        <v>2</v>
      </c>
      <c r="J26" s="69">
        <v>0</v>
      </c>
      <c r="K26" s="69">
        <v>0</v>
      </c>
      <c r="L26" s="69">
        <v>0</v>
      </c>
      <c r="M26" s="69">
        <v>4</v>
      </c>
      <c r="N26" s="69">
        <v>0</v>
      </c>
      <c r="O26" s="69">
        <v>4</v>
      </c>
      <c r="P26" s="69"/>
      <c r="Q26" s="69" t="s">
        <v>49</v>
      </c>
      <c r="R26" s="69"/>
      <c r="S26" s="69"/>
    </row>
    <row r="27" spans="1:19" ht="18.75">
      <c r="A27" s="45">
        <v>22</v>
      </c>
      <c r="B27" s="27" t="s">
        <v>114</v>
      </c>
      <c r="C27" s="1"/>
      <c r="D27" s="1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18.75">
      <c r="A28" s="45">
        <v>23</v>
      </c>
      <c r="B28" s="27" t="s">
        <v>115</v>
      </c>
      <c r="C28" s="1"/>
      <c r="D28" s="1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18.75">
      <c r="A29" s="45">
        <v>24</v>
      </c>
      <c r="B29" s="27" t="s">
        <v>116</v>
      </c>
      <c r="C29" s="1"/>
      <c r="D29" s="1"/>
      <c r="E29" s="68">
        <v>4</v>
      </c>
      <c r="F29" s="68">
        <v>1</v>
      </c>
      <c r="G29" s="68">
        <v>1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/>
      <c r="N29" s="68"/>
      <c r="O29" s="68"/>
      <c r="P29" s="68"/>
      <c r="Q29" s="68"/>
      <c r="R29" s="68"/>
      <c r="S29" s="68"/>
    </row>
    <row r="30" spans="1:19" ht="18.75">
      <c r="A30" s="45">
        <v>25</v>
      </c>
      <c r="B30" s="63" t="s">
        <v>117</v>
      </c>
      <c r="C30" s="1"/>
      <c r="D30" s="1"/>
      <c r="E30" s="61" t="s">
        <v>178</v>
      </c>
      <c r="F30" s="61" t="s">
        <v>178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ht="18.75">
      <c r="A31" s="45">
        <v>26</v>
      </c>
      <c r="B31" s="27" t="s">
        <v>118</v>
      </c>
      <c r="C31" s="1"/>
      <c r="D31" s="1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18.75">
      <c r="A32" s="45">
        <v>27</v>
      </c>
      <c r="B32" s="27" t="s">
        <v>119</v>
      </c>
      <c r="C32" s="1"/>
      <c r="D32" s="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8.75">
      <c r="A33" s="45">
        <v>28</v>
      </c>
      <c r="B33" s="27" t="s">
        <v>120</v>
      </c>
      <c r="C33" s="1"/>
      <c r="D33" s="1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8.75">
      <c r="A34" s="45">
        <v>29</v>
      </c>
      <c r="B34" s="60" t="s">
        <v>121</v>
      </c>
      <c r="C34" s="1"/>
      <c r="D34" s="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ht="18.75">
      <c r="A35" s="45">
        <v>30</v>
      </c>
      <c r="B35" s="27" t="s">
        <v>122</v>
      </c>
      <c r="C35" s="1"/>
      <c r="D35" s="1"/>
      <c r="E35" s="69">
        <v>1</v>
      </c>
      <c r="F35" s="69">
        <v>0</v>
      </c>
      <c r="G35" s="69">
        <v>20</v>
      </c>
      <c r="H35" s="69">
        <v>0</v>
      </c>
      <c r="I35" s="69">
        <v>2</v>
      </c>
      <c r="J35" s="69">
        <v>2</v>
      </c>
      <c r="K35" s="69">
        <v>0</v>
      </c>
      <c r="L35" s="69">
        <v>0</v>
      </c>
      <c r="M35" s="69">
        <v>2</v>
      </c>
      <c r="N35" s="69">
        <v>2</v>
      </c>
      <c r="O35" s="69">
        <v>0</v>
      </c>
      <c r="P35" s="69">
        <v>0</v>
      </c>
      <c r="Q35" s="69">
        <v>0</v>
      </c>
      <c r="R35" s="69">
        <v>2</v>
      </c>
      <c r="S35" s="69" t="s">
        <v>175</v>
      </c>
    </row>
    <row r="36" spans="1:19" ht="18.75">
      <c r="A36" s="45">
        <v>31</v>
      </c>
      <c r="B36" s="27" t="s">
        <v>123</v>
      </c>
      <c r="C36" s="1"/>
      <c r="D36" s="1"/>
      <c r="E36" s="46" t="s">
        <v>174</v>
      </c>
      <c r="F36" s="46">
        <v>4</v>
      </c>
      <c r="G36" s="46">
        <v>4</v>
      </c>
      <c r="H36" s="46">
        <v>12</v>
      </c>
      <c r="I36" s="46">
        <v>2</v>
      </c>
      <c r="J36" s="46">
        <v>3</v>
      </c>
      <c r="K36" s="46">
        <v>10</v>
      </c>
      <c r="L36" s="46">
        <v>2</v>
      </c>
      <c r="M36" s="46">
        <v>21</v>
      </c>
      <c r="N36" s="46">
        <v>14</v>
      </c>
      <c r="O36" s="46">
        <v>5</v>
      </c>
      <c r="P36" s="46"/>
      <c r="Q36" s="46" t="s">
        <v>49</v>
      </c>
      <c r="R36" s="46"/>
      <c r="S36" s="46"/>
    </row>
    <row r="37" spans="1:19" ht="18.75">
      <c r="A37" s="45">
        <v>32</v>
      </c>
      <c r="B37" s="27" t="s">
        <v>124</v>
      </c>
      <c r="C37" s="1"/>
      <c r="D37" s="1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8.75">
      <c r="A38" s="45">
        <v>33</v>
      </c>
      <c r="B38" s="27" t="s">
        <v>125</v>
      </c>
      <c r="C38" s="1"/>
      <c r="D38" s="1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ht="18.75">
      <c r="A39" s="45">
        <v>34</v>
      </c>
      <c r="B39" s="27" t="s">
        <v>126</v>
      </c>
      <c r="C39" s="1"/>
      <c r="D39" s="1"/>
      <c r="E39" s="46">
        <v>0</v>
      </c>
      <c r="F39" s="46">
        <v>0</v>
      </c>
      <c r="G39" s="46">
        <v>0</v>
      </c>
      <c r="H39" s="46">
        <v>0</v>
      </c>
      <c r="I39" s="46">
        <v>20</v>
      </c>
      <c r="J39" s="46">
        <v>0</v>
      </c>
      <c r="K39" s="46">
        <v>0</v>
      </c>
      <c r="L39" s="46">
        <v>20</v>
      </c>
      <c r="M39" s="46">
        <v>10</v>
      </c>
      <c r="N39" s="46">
        <v>10</v>
      </c>
      <c r="O39" s="46">
        <v>10</v>
      </c>
      <c r="P39" s="46">
        <v>0</v>
      </c>
      <c r="Q39" s="46">
        <v>5</v>
      </c>
      <c r="R39" s="46">
        <v>5</v>
      </c>
      <c r="S39" s="46">
        <v>0</v>
      </c>
    </row>
    <row r="40" spans="1:19" ht="18.75">
      <c r="A40" s="45">
        <v>35</v>
      </c>
      <c r="B40" s="27" t="s">
        <v>127</v>
      </c>
      <c r="C40" s="1"/>
      <c r="D40" s="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1:19" ht="18.75">
      <c r="A41" s="45">
        <v>36</v>
      </c>
      <c r="B41" s="27" t="s">
        <v>128</v>
      </c>
      <c r="C41" s="1"/>
      <c r="D41" s="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19" ht="18.75">
      <c r="A42" s="45">
        <v>37</v>
      </c>
      <c r="B42" s="27" t="s">
        <v>129</v>
      </c>
      <c r="C42" s="1"/>
      <c r="D42" s="1"/>
      <c r="E42" s="46"/>
      <c r="F42" s="46"/>
      <c r="G42" s="46">
        <v>6</v>
      </c>
      <c r="H42" s="46"/>
      <c r="I42" s="46">
        <v>3</v>
      </c>
      <c r="J42" s="46">
        <v>4</v>
      </c>
      <c r="K42" s="46"/>
      <c r="L42" s="46">
        <v>1</v>
      </c>
      <c r="M42" s="46">
        <v>8</v>
      </c>
      <c r="N42" s="46">
        <v>5</v>
      </c>
      <c r="O42" s="46">
        <v>2</v>
      </c>
      <c r="P42" s="46"/>
      <c r="Q42" s="46" t="s">
        <v>49</v>
      </c>
      <c r="R42" s="46"/>
      <c r="S42" s="46"/>
    </row>
    <row r="43" spans="1:19" ht="18.75">
      <c r="A43" s="45">
        <v>38</v>
      </c>
      <c r="B43" s="27" t="s">
        <v>130</v>
      </c>
      <c r="C43" s="1"/>
      <c r="D43" s="1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</sheetData>
  <mergeCells count="11">
    <mergeCell ref="A5:S5"/>
    <mergeCell ref="A1:S1"/>
    <mergeCell ref="A2:A3"/>
    <mergeCell ref="B2:B3"/>
    <mergeCell ref="C2:F2"/>
    <mergeCell ref="G2:I2"/>
    <mergeCell ref="J2:L2"/>
    <mergeCell ref="M2:M3"/>
    <mergeCell ref="N2:N3"/>
    <mergeCell ref="O2:O3"/>
    <mergeCell ref="P2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AE4"/>
  <sheetViews>
    <sheetView zoomScale="93" zoomScaleNormal="93" workbookViewId="0">
      <selection activeCell="E12" sqref="E12"/>
    </sheetView>
  </sheetViews>
  <sheetFormatPr defaultRowHeight="15"/>
  <cols>
    <col min="1" max="1" width="6.28515625" customWidth="1"/>
    <col min="2" max="2" width="21.28515625" customWidth="1"/>
    <col min="3" max="3" width="15.140625" bestFit="1" customWidth="1"/>
    <col min="4" max="5" width="16.28515625" customWidth="1"/>
    <col min="6" max="6" width="16.5703125" bestFit="1" customWidth="1"/>
    <col min="7" max="7" width="16.85546875" customWidth="1"/>
    <col min="8" max="8" width="12.140625" customWidth="1"/>
    <col min="9" max="9" width="14.85546875" customWidth="1"/>
    <col min="10" max="18" width="15.28515625" customWidth="1"/>
    <col min="19" max="19" width="16.140625" bestFit="1" customWidth="1"/>
    <col min="20" max="20" width="7.42578125" customWidth="1"/>
    <col min="21" max="21" width="15.42578125" customWidth="1"/>
    <col min="22" max="22" width="8" customWidth="1"/>
    <col min="23" max="23" width="13.5703125" customWidth="1"/>
    <col min="24" max="24" width="11" customWidth="1"/>
    <col min="25" max="25" width="16.28515625" customWidth="1"/>
    <col min="26" max="26" width="18.42578125" customWidth="1"/>
    <col min="27" max="27" width="21.28515625" customWidth="1"/>
    <col min="28" max="28" width="16.28515625" customWidth="1"/>
    <col min="29" max="29" width="16.28515625" style="25" customWidth="1"/>
    <col min="30" max="30" width="16.28515625" customWidth="1"/>
    <col min="31" max="31" width="17.28515625" customWidth="1"/>
  </cols>
  <sheetData>
    <row r="1" spans="1:31" ht="33" customHeight="1">
      <c r="A1" s="124" t="s">
        <v>170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ht="45" customHeight="1">
      <c r="A2" s="129" t="s">
        <v>0</v>
      </c>
      <c r="B2" s="128" t="s">
        <v>180</v>
      </c>
      <c r="C2" s="125" t="s">
        <v>59</v>
      </c>
      <c r="D2" s="126"/>
      <c r="E2" s="127"/>
      <c r="F2" s="125" t="s">
        <v>62</v>
      </c>
      <c r="G2" s="126"/>
      <c r="H2" s="128" t="s">
        <v>53</v>
      </c>
      <c r="I2" s="128"/>
      <c r="J2" s="128" t="s">
        <v>76</v>
      </c>
      <c r="K2" s="128"/>
      <c r="L2" s="128" t="s">
        <v>70</v>
      </c>
      <c r="M2" s="128"/>
      <c r="N2" s="125" t="s">
        <v>73</v>
      </c>
      <c r="O2" s="126"/>
      <c r="P2" s="125" t="s">
        <v>87</v>
      </c>
      <c r="Q2" s="126"/>
      <c r="R2" s="125" t="s">
        <v>79</v>
      </c>
      <c r="S2" s="126"/>
      <c r="T2" s="128" t="s">
        <v>20</v>
      </c>
      <c r="U2" s="128"/>
      <c r="V2" s="128" t="s">
        <v>21</v>
      </c>
      <c r="W2" s="128"/>
      <c r="X2" s="128" t="s">
        <v>22</v>
      </c>
      <c r="Y2" s="128"/>
      <c r="Z2" s="125" t="s">
        <v>91</v>
      </c>
      <c r="AA2" s="126"/>
      <c r="AB2" s="126"/>
      <c r="AC2" s="127"/>
      <c r="AD2" s="128" t="s">
        <v>54</v>
      </c>
      <c r="AE2" s="128"/>
    </row>
    <row r="3" spans="1:31" s="23" customFormat="1" ht="73.5" customHeight="1">
      <c r="A3" s="130"/>
      <c r="B3" s="131"/>
      <c r="C3" s="22" t="s">
        <v>63</v>
      </c>
      <c r="D3" s="13" t="s">
        <v>64</v>
      </c>
      <c r="E3" s="13" t="s">
        <v>65</v>
      </c>
      <c r="F3" s="21" t="s">
        <v>61</v>
      </c>
      <c r="G3" s="13" t="s">
        <v>68</v>
      </c>
      <c r="H3" s="21" t="s">
        <v>60</v>
      </c>
      <c r="I3" s="13" t="s">
        <v>69</v>
      </c>
      <c r="J3" s="21" t="s">
        <v>77</v>
      </c>
      <c r="K3" s="13" t="s">
        <v>78</v>
      </c>
      <c r="L3" s="21" t="s">
        <v>71</v>
      </c>
      <c r="M3" s="13" t="s">
        <v>72</v>
      </c>
      <c r="N3" s="21" t="s">
        <v>75</v>
      </c>
      <c r="O3" s="13" t="s">
        <v>74</v>
      </c>
      <c r="P3" s="21" t="s">
        <v>85</v>
      </c>
      <c r="Q3" s="13" t="s">
        <v>86</v>
      </c>
      <c r="R3" s="21" t="s">
        <v>80</v>
      </c>
      <c r="S3" s="13" t="s">
        <v>84</v>
      </c>
      <c r="T3" s="13" t="s">
        <v>56</v>
      </c>
      <c r="U3" s="13" t="s">
        <v>81</v>
      </c>
      <c r="V3" s="13" t="s">
        <v>57</v>
      </c>
      <c r="W3" s="13" t="s">
        <v>82</v>
      </c>
      <c r="X3" s="13" t="s">
        <v>58</v>
      </c>
      <c r="Y3" s="13" t="s">
        <v>83</v>
      </c>
      <c r="Z3" s="24" t="s">
        <v>88</v>
      </c>
      <c r="AA3" s="24" t="s">
        <v>89</v>
      </c>
      <c r="AB3" s="24" t="s">
        <v>90</v>
      </c>
      <c r="AC3" s="24" t="s">
        <v>92</v>
      </c>
      <c r="AD3" s="13" t="s">
        <v>66</v>
      </c>
      <c r="AE3" s="13" t="s">
        <v>67</v>
      </c>
    </row>
    <row r="4" spans="1:31" s="25" customFormat="1" ht="15.75">
      <c r="A4" s="4"/>
      <c r="B4" s="5" t="s">
        <v>137</v>
      </c>
      <c r="C4" s="62">
        <v>2</v>
      </c>
      <c r="D4" s="62">
        <v>4</v>
      </c>
      <c r="E4" s="62">
        <v>2</v>
      </c>
      <c r="F4" s="62">
        <v>9</v>
      </c>
      <c r="G4" s="62">
        <v>9</v>
      </c>
      <c r="H4" s="62">
        <v>38</v>
      </c>
      <c r="I4" s="62">
        <v>38</v>
      </c>
      <c r="J4" s="62">
        <v>10</v>
      </c>
      <c r="K4" s="62">
        <v>10</v>
      </c>
      <c r="L4" s="62">
        <v>36</v>
      </c>
      <c r="M4" s="62">
        <v>36</v>
      </c>
      <c r="N4" s="62">
        <v>55</v>
      </c>
      <c r="O4" s="62">
        <v>55</v>
      </c>
      <c r="P4" s="62">
        <v>533</v>
      </c>
      <c r="Q4" s="62">
        <v>533</v>
      </c>
      <c r="R4" s="62">
        <v>85</v>
      </c>
      <c r="S4" s="62">
        <v>85</v>
      </c>
      <c r="T4" s="62">
        <v>70</v>
      </c>
      <c r="U4" s="62">
        <v>70</v>
      </c>
      <c r="V4" s="62">
        <v>533</v>
      </c>
      <c r="W4" s="62">
        <v>533</v>
      </c>
      <c r="X4" s="62">
        <v>9767</v>
      </c>
      <c r="Y4" s="62">
        <v>1573</v>
      </c>
      <c r="Z4" s="62">
        <v>684</v>
      </c>
      <c r="AA4" s="62">
        <v>700</v>
      </c>
      <c r="AB4" s="62">
        <v>9853</v>
      </c>
      <c r="AC4" s="62">
        <v>684</v>
      </c>
      <c r="AD4" s="62">
        <v>79611</v>
      </c>
      <c r="AE4" s="62">
        <v>47365</v>
      </c>
    </row>
  </sheetData>
  <mergeCells count="16">
    <mergeCell ref="A1:AE1"/>
    <mergeCell ref="Z2:AC2"/>
    <mergeCell ref="AD2:AE2"/>
    <mergeCell ref="A2:A3"/>
    <mergeCell ref="H2:I2"/>
    <mergeCell ref="L2:M2"/>
    <mergeCell ref="N2:O2"/>
    <mergeCell ref="J2:K2"/>
    <mergeCell ref="R2:S2"/>
    <mergeCell ref="P2:Q2"/>
    <mergeCell ref="C2:E2"/>
    <mergeCell ref="F2:G2"/>
    <mergeCell ref="X2:Y2"/>
    <mergeCell ref="B2:B3"/>
    <mergeCell ref="T2:U2"/>
    <mergeCell ref="V2:W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zoomScale="90" zoomScaleNormal="90" workbookViewId="0">
      <selection activeCell="C8" sqref="C8"/>
    </sheetView>
  </sheetViews>
  <sheetFormatPr defaultColWidth="8.85546875" defaultRowHeight="15"/>
  <cols>
    <col min="1" max="1" width="8.85546875" style="25"/>
    <col min="2" max="2" width="25.42578125" style="25" customWidth="1"/>
    <col min="3" max="4" width="22.28515625" style="25" customWidth="1"/>
    <col min="5" max="5" width="31.42578125" style="25" customWidth="1"/>
    <col min="6" max="6" width="27.85546875" style="25" customWidth="1"/>
    <col min="7" max="7" width="46.7109375" style="25" customWidth="1"/>
    <col min="8" max="8" width="39" style="25" customWidth="1"/>
    <col min="9" max="16384" width="8.85546875" style="25"/>
  </cols>
  <sheetData>
    <row r="1" spans="1:8" s="76" customFormat="1" ht="61.5" customHeight="1">
      <c r="A1" s="134" t="s">
        <v>181</v>
      </c>
      <c r="B1" s="134"/>
      <c r="C1" s="134"/>
      <c r="D1" s="134"/>
      <c r="E1" s="134"/>
      <c r="F1" s="134"/>
      <c r="G1" s="134"/>
      <c r="H1" s="134"/>
    </row>
    <row r="2" spans="1:8" s="76" customFormat="1" ht="42.75" customHeight="1">
      <c r="A2" s="135" t="s">
        <v>191</v>
      </c>
      <c r="B2" s="135"/>
      <c r="C2" s="135"/>
      <c r="D2" s="135"/>
      <c r="E2" s="135"/>
      <c r="F2" s="135"/>
      <c r="G2" s="135"/>
      <c r="H2" s="135"/>
    </row>
    <row r="3" spans="1:8" s="76" customFormat="1" ht="63" customHeight="1">
      <c r="A3" s="136" t="s">
        <v>0</v>
      </c>
      <c r="B3" s="136" t="s">
        <v>182</v>
      </c>
      <c r="C3" s="136" t="s">
        <v>183</v>
      </c>
      <c r="D3" s="136"/>
      <c r="E3" s="132" t="s">
        <v>184</v>
      </c>
      <c r="F3" s="132"/>
      <c r="G3" s="137" t="s">
        <v>185</v>
      </c>
      <c r="H3" s="137"/>
    </row>
    <row r="4" spans="1:8" s="76" customFormat="1" ht="31.5" customHeight="1">
      <c r="A4" s="136"/>
      <c r="B4" s="136"/>
      <c r="C4" s="136" t="s">
        <v>186</v>
      </c>
      <c r="D4" s="136" t="s">
        <v>187</v>
      </c>
      <c r="E4" s="132" t="s">
        <v>186</v>
      </c>
      <c r="F4" s="132" t="s">
        <v>187</v>
      </c>
      <c r="G4" s="133" t="s">
        <v>16</v>
      </c>
      <c r="H4" s="133" t="s">
        <v>187</v>
      </c>
    </row>
    <row r="5" spans="1:8" s="76" customFormat="1" ht="26.25" customHeight="1">
      <c r="A5" s="136"/>
      <c r="B5" s="136"/>
      <c r="C5" s="136"/>
      <c r="D5" s="136"/>
      <c r="E5" s="132"/>
      <c r="F5" s="132"/>
      <c r="G5" s="133"/>
      <c r="H5" s="133"/>
    </row>
    <row r="6" spans="1:8" ht="15.75">
      <c r="A6" s="77"/>
      <c r="B6" s="55" t="s">
        <v>137</v>
      </c>
      <c r="C6" s="56" t="s">
        <v>190</v>
      </c>
      <c r="D6" s="56">
        <v>1066</v>
      </c>
      <c r="E6" s="79"/>
      <c r="F6" s="79"/>
      <c r="G6" s="79"/>
      <c r="H6" s="80"/>
    </row>
    <row r="7" spans="1:8" ht="15.75">
      <c r="A7" s="77"/>
      <c r="B7" s="5" t="s">
        <v>93</v>
      </c>
      <c r="C7" s="71"/>
      <c r="D7" s="71">
        <v>44</v>
      </c>
      <c r="E7" s="1">
        <v>1</v>
      </c>
      <c r="F7" s="1">
        <v>5</v>
      </c>
      <c r="G7" s="1"/>
      <c r="H7" s="78"/>
    </row>
    <row r="8" spans="1:8">
      <c r="A8" s="77"/>
      <c r="B8" s="71" t="s">
        <v>94</v>
      </c>
      <c r="C8" s="71"/>
      <c r="D8" s="71">
        <v>124</v>
      </c>
      <c r="E8" s="1"/>
      <c r="F8" s="1"/>
      <c r="G8" s="1"/>
      <c r="H8" s="78"/>
    </row>
    <row r="9" spans="1:8">
      <c r="A9" s="77"/>
      <c r="B9" s="71" t="s">
        <v>95</v>
      </c>
      <c r="C9" s="71"/>
      <c r="D9" s="71">
        <v>139</v>
      </c>
      <c r="E9" s="1"/>
      <c r="F9" s="1"/>
      <c r="G9" s="1"/>
      <c r="H9" s="78"/>
    </row>
    <row r="10" spans="1:8">
      <c r="A10" s="77"/>
      <c r="B10" s="71" t="s">
        <v>96</v>
      </c>
      <c r="C10" s="71"/>
      <c r="D10" s="71">
        <v>0</v>
      </c>
      <c r="E10" s="1">
        <v>8</v>
      </c>
      <c r="F10" s="1">
        <v>1</v>
      </c>
      <c r="G10" s="1"/>
      <c r="H10" s="78"/>
    </row>
    <row r="11" spans="1:8">
      <c r="A11" s="77"/>
      <c r="B11" s="71" t="s">
        <v>97</v>
      </c>
      <c r="C11" s="71"/>
      <c r="D11" s="71">
        <v>28</v>
      </c>
      <c r="E11" s="1">
        <v>2</v>
      </c>
      <c r="F11" s="1">
        <v>11</v>
      </c>
      <c r="G11" s="1"/>
      <c r="H11" s="78"/>
    </row>
    <row r="12" spans="1:8">
      <c r="A12" s="77"/>
      <c r="B12" s="71" t="s">
        <v>98</v>
      </c>
      <c r="C12" s="71"/>
      <c r="D12" s="72">
        <v>38</v>
      </c>
      <c r="E12" s="1">
        <v>9</v>
      </c>
      <c r="F12" s="1">
        <v>11</v>
      </c>
      <c r="G12" s="1"/>
      <c r="H12" s="78"/>
    </row>
    <row r="13" spans="1:8" ht="21" customHeight="1">
      <c r="A13" s="77"/>
      <c r="B13" s="71" t="s">
        <v>99</v>
      </c>
      <c r="C13" s="71"/>
      <c r="D13" s="71">
        <v>0</v>
      </c>
      <c r="E13" s="1"/>
      <c r="F13" s="1"/>
      <c r="G13" s="1"/>
      <c r="H13" s="78"/>
    </row>
    <row r="14" spans="1:8">
      <c r="B14" s="71" t="s">
        <v>100</v>
      </c>
      <c r="C14" s="71"/>
      <c r="D14" s="71">
        <v>0</v>
      </c>
    </row>
    <row r="15" spans="1:8">
      <c r="B15" s="71" t="s">
        <v>101</v>
      </c>
      <c r="C15" s="71"/>
      <c r="D15" s="71">
        <v>0</v>
      </c>
    </row>
    <row r="16" spans="1:8">
      <c r="B16" s="71" t="s">
        <v>102</v>
      </c>
      <c r="C16" s="71"/>
      <c r="D16" s="71">
        <v>0</v>
      </c>
    </row>
    <row r="17" spans="2:6">
      <c r="B17" s="71" t="s">
        <v>103</v>
      </c>
      <c r="C17" s="71"/>
      <c r="D17" s="71">
        <v>0</v>
      </c>
    </row>
    <row r="18" spans="2:6">
      <c r="B18" s="71" t="s">
        <v>104</v>
      </c>
      <c r="C18" s="71"/>
      <c r="D18" s="71">
        <v>0</v>
      </c>
      <c r="E18" s="25">
        <v>1</v>
      </c>
      <c r="F18" s="25">
        <v>2</v>
      </c>
    </row>
    <row r="19" spans="2:6">
      <c r="B19" s="71" t="s">
        <v>105</v>
      </c>
      <c r="C19" s="71"/>
      <c r="D19" s="71">
        <v>0</v>
      </c>
      <c r="E19" s="25">
        <v>2</v>
      </c>
      <c r="F19" s="25">
        <v>12</v>
      </c>
    </row>
    <row r="20" spans="2:6">
      <c r="B20" s="71" t="s">
        <v>106</v>
      </c>
      <c r="C20" s="71"/>
      <c r="D20" s="71">
        <v>0</v>
      </c>
    </row>
    <row r="21" spans="2:6">
      <c r="B21" s="71" t="s">
        <v>107</v>
      </c>
      <c r="C21" s="71"/>
      <c r="D21" s="71">
        <v>287</v>
      </c>
    </row>
    <row r="22" spans="2:6">
      <c r="B22" s="71" t="s">
        <v>108</v>
      </c>
      <c r="C22" s="71"/>
      <c r="D22" s="71">
        <v>0</v>
      </c>
      <c r="E22" s="25">
        <v>2</v>
      </c>
      <c r="F22" s="25">
        <v>6</v>
      </c>
    </row>
    <row r="23" spans="2:6">
      <c r="B23" s="71" t="s">
        <v>109</v>
      </c>
      <c r="C23" s="71"/>
      <c r="D23" s="71">
        <v>0</v>
      </c>
      <c r="E23" s="25">
        <v>2</v>
      </c>
      <c r="F23" s="25">
        <v>13</v>
      </c>
    </row>
    <row r="24" spans="2:6">
      <c r="B24" s="71" t="s">
        <v>110</v>
      </c>
      <c r="C24" s="71"/>
      <c r="D24" s="71">
        <v>0</v>
      </c>
      <c r="F24" s="25">
        <v>6</v>
      </c>
    </row>
    <row r="25" spans="2:6">
      <c r="B25" s="71" t="s">
        <v>111</v>
      </c>
      <c r="C25" s="71"/>
      <c r="D25" s="71">
        <v>0</v>
      </c>
      <c r="E25" s="25">
        <v>2</v>
      </c>
      <c r="F25" s="25">
        <v>13</v>
      </c>
    </row>
    <row r="26" spans="2:6">
      <c r="B26" s="71" t="s">
        <v>112</v>
      </c>
      <c r="C26" s="71"/>
      <c r="D26" s="71">
        <v>0</v>
      </c>
    </row>
    <row r="27" spans="2:6">
      <c r="B27" s="71" t="s">
        <v>113</v>
      </c>
      <c r="C27" s="71"/>
      <c r="D27" s="71">
        <v>29</v>
      </c>
    </row>
    <row r="28" spans="2:6">
      <c r="B28" s="71" t="s">
        <v>114</v>
      </c>
      <c r="C28" s="71"/>
      <c r="D28" s="71">
        <v>30</v>
      </c>
      <c r="E28" s="25">
        <v>2</v>
      </c>
      <c r="F28" s="25">
        <v>10</v>
      </c>
    </row>
    <row r="29" spans="2:6">
      <c r="B29" s="71" t="s">
        <v>115</v>
      </c>
      <c r="C29" s="71"/>
      <c r="D29" s="71">
        <v>0</v>
      </c>
      <c r="F29" s="25">
        <v>14</v>
      </c>
    </row>
    <row r="30" spans="2:6">
      <c r="B30" s="71" t="s">
        <v>116</v>
      </c>
      <c r="C30" s="71"/>
      <c r="D30" s="73">
        <v>0</v>
      </c>
    </row>
    <row r="31" spans="2:6">
      <c r="B31" s="72" t="s">
        <v>117</v>
      </c>
      <c r="C31" s="71"/>
      <c r="D31" s="71">
        <v>28</v>
      </c>
    </row>
    <row r="32" spans="2:6">
      <c r="B32" s="71" t="s">
        <v>118</v>
      </c>
      <c r="C32" s="71"/>
      <c r="D32" s="71">
        <v>0</v>
      </c>
    </row>
    <row r="33" spans="2:6">
      <c r="B33" s="71" t="s">
        <v>119</v>
      </c>
      <c r="C33" s="71"/>
      <c r="D33" s="71">
        <v>0</v>
      </c>
      <c r="E33" s="25">
        <v>5</v>
      </c>
    </row>
    <row r="34" spans="2:6">
      <c r="B34" s="71" t="s">
        <v>120</v>
      </c>
      <c r="C34" s="71"/>
      <c r="D34" s="71">
        <v>0</v>
      </c>
    </row>
    <row r="35" spans="2:6">
      <c r="B35" s="75" t="s">
        <v>121</v>
      </c>
      <c r="C35" s="71"/>
      <c r="D35" s="71">
        <v>0</v>
      </c>
    </row>
    <row r="36" spans="2:6">
      <c r="B36" s="71" t="s">
        <v>122</v>
      </c>
      <c r="C36" s="71"/>
      <c r="D36" s="71">
        <v>22</v>
      </c>
    </row>
    <row r="37" spans="2:6">
      <c r="B37" s="71" t="s">
        <v>123</v>
      </c>
      <c r="C37" s="71"/>
      <c r="D37" s="71">
        <v>42</v>
      </c>
      <c r="E37" s="25">
        <v>3</v>
      </c>
      <c r="F37" s="25">
        <v>24</v>
      </c>
    </row>
    <row r="38" spans="2:6">
      <c r="B38" s="71" t="s">
        <v>124</v>
      </c>
      <c r="C38" s="71"/>
      <c r="D38" s="71">
        <v>0</v>
      </c>
      <c r="F38" s="25">
        <v>10</v>
      </c>
    </row>
    <row r="39" spans="2:6">
      <c r="B39" s="71" t="s">
        <v>125</v>
      </c>
      <c r="C39" s="71"/>
      <c r="D39" s="71">
        <v>0</v>
      </c>
      <c r="F39" s="25">
        <v>4</v>
      </c>
    </row>
    <row r="40" spans="2:6">
      <c r="B40" s="71" t="s">
        <v>126</v>
      </c>
      <c r="C40" s="71"/>
      <c r="D40" s="71">
        <v>224</v>
      </c>
      <c r="F40" s="25">
        <v>10</v>
      </c>
    </row>
    <row r="41" spans="2:6">
      <c r="B41" s="71" t="s">
        <v>127</v>
      </c>
      <c r="C41" s="71"/>
      <c r="D41" s="71">
        <v>0</v>
      </c>
      <c r="E41" s="25">
        <v>4</v>
      </c>
      <c r="F41" s="25">
        <v>10</v>
      </c>
    </row>
    <row r="42" spans="2:6">
      <c r="B42" s="71" t="s">
        <v>128</v>
      </c>
      <c r="C42" s="71"/>
      <c r="D42" s="71">
        <v>0</v>
      </c>
    </row>
    <row r="43" spans="2:6">
      <c r="B43" s="71" t="s">
        <v>129</v>
      </c>
      <c r="C43" s="71"/>
      <c r="D43" s="71">
        <v>31</v>
      </c>
      <c r="F43" s="25">
        <v>12</v>
      </c>
    </row>
    <row r="44" spans="2:6">
      <c r="B44" s="71" t="s">
        <v>130</v>
      </c>
      <c r="C44" s="71"/>
      <c r="D44" s="71">
        <v>0</v>
      </c>
    </row>
  </sheetData>
  <mergeCells count="13">
    <mergeCell ref="F4:F5"/>
    <mergeCell ref="G4:G5"/>
    <mergeCell ref="H4:H5"/>
    <mergeCell ref="A1:H1"/>
    <mergeCell ref="A2:H2"/>
    <mergeCell ref="A3:A5"/>
    <mergeCell ref="B3:B5"/>
    <mergeCell ref="C3:D3"/>
    <mergeCell ref="E3:F3"/>
    <mergeCell ref="G3:H3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HDC</vt:lpstr>
      <vt:lpstr>ESB</vt:lpstr>
      <vt:lpstr>PTK</vt:lpstr>
      <vt:lpstr>PAFP</vt:lpstr>
      <vt:lpstr>Injectable ( Antara )</vt:lpstr>
      <vt:lpstr>Injectable ( Antara ) (2)</vt:lpstr>
      <vt:lpstr>SQAC-DQAC</vt:lpstr>
      <vt:lpstr>LMIS</vt:lpstr>
      <vt:lpstr>Training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2020-06-15T12:35:07Z</dcterms:modified>
</cp:coreProperties>
</file>